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0" yWindow="60" windowWidth="19440" windowHeight="7740" tabRatio="918" activeTab="1"/>
  </bookViews>
  <sheets>
    <sheet name="Werkwijze" sheetId="96" r:id="rId1"/>
    <sheet name="totaal BOL niv 4 3 jr" sheetId="11" r:id="rId2"/>
    <sheet name="BOL 4.1" sheetId="13" r:id="rId3"/>
    <sheet name="BOL 4.2" sheetId="90" r:id="rId4"/>
    <sheet name="BOL 4.3" sheetId="91" r:id="rId5"/>
    <sheet name="Dekking KD" sheetId="98" r:id="rId6"/>
    <sheet name="Plan van Inzet" sheetId="99" r:id="rId7"/>
    <sheet name="BPV-planning" sheetId="100" r:id="rId8"/>
    <sheet name="urennormen en wettelijke eisen" sheetId="97" r:id="rId9"/>
    <sheet name="analyse onderwijstijd" sheetId="92" r:id="rId10"/>
  </sheets>
  <externalReferences>
    <externalReference r:id="rId11"/>
    <externalReference r:id="rId12"/>
  </externalReferences>
  <definedNames>
    <definedName name="_xlnm._FilterDatabase" localSheetId="2" hidden="1">'BOL 4.1'!$BD$8:$BD$120</definedName>
    <definedName name="_xlnm._FilterDatabase" localSheetId="3" hidden="1">'BOL 4.2'!$BD$8:$BD$190</definedName>
    <definedName name="_xlnm._FilterDatabase" localSheetId="4" hidden="1">'BOL 4.3'!$BD$8:$BD$260</definedName>
    <definedName name="_xlnm._FilterDatabase" localSheetId="8" hidden="1">#REF!</definedName>
    <definedName name="_xlnm._FilterDatabase" localSheetId="0" hidden="1">#REF!</definedName>
    <definedName name="_xlnm._FilterDatabase" hidden="1">#REF!</definedName>
    <definedName name="_Order1" hidden="1">255</definedName>
    <definedName name="_Order2" hidden="1">255</definedName>
    <definedName name="AB" localSheetId="3">#REF!</definedName>
    <definedName name="AB" localSheetId="4">#REF!</definedName>
    <definedName name="AB" localSheetId="8">#REF!</definedName>
    <definedName name="AB" localSheetId="0">#REF!</definedName>
    <definedName name="AB">#REF!</definedName>
    <definedName name="_xlnm.Print_Area" localSheetId="2">'BOL 4.1'!$A$1:$BD$122</definedName>
    <definedName name="_xlnm.Print_Area" localSheetId="3">'BOL 4.2'!$A$1:$BD$192</definedName>
    <definedName name="_xlnm.Print_Area" localSheetId="4">'BOL 4.3'!$A$1:$BD$262</definedName>
    <definedName name="_xlnm.Print_Area" localSheetId="1">'totaal BOL niv 4 3 jr'!$A$1:$P$110</definedName>
    <definedName name="_xlnm.Print_Area" localSheetId="8">'urennormen en wettelijke eisen'!$A$15:$U$24</definedName>
    <definedName name="art" localSheetId="3">[1]Vakkenplan_klassen!#REF!</definedName>
    <definedName name="art" localSheetId="4">[1]Vakkenplan_klassen!#REF!</definedName>
    <definedName name="art" localSheetId="8">[1]Vakkenplan_klassen!#REF!</definedName>
    <definedName name="art" localSheetId="0">[1]Vakkenplan_klassen!#REF!</definedName>
    <definedName name="art">[1]Vakkenplan_klassen!#REF!</definedName>
    <definedName name="Bedrijfskunde">[1]Vakkenplan_klassen!$V$2:$V$43</definedName>
    <definedName name="begeleiding">'[1]Normen en data'!$C$28</definedName>
    <definedName name="Biologie">[1]Vakkenplan_klassen!$M$2:$M$43</definedName>
    <definedName name="biot">[1]Vakkenplan_klassen!$AI$2:$AI$43</definedName>
    <definedName name="Bloem">[1]Vakkenplan_klassen!$Y$2:$Y$43</definedName>
    <definedName name="Bloem_2">[1]Vakkenplan_klassen!$AR$2:$AR$43</definedName>
    <definedName name="BOL4.4" localSheetId="8">#REF!</definedName>
    <definedName name="BOL4.4">#REF!</definedName>
    <definedName name="coachen">[1]Vakkenplan_klassen!$O$2:$O$43</definedName>
    <definedName name="contactdag" localSheetId="3">'[1]Normen en data'!#REF!</definedName>
    <definedName name="contactdag" localSheetId="4">'[1]Normen en data'!#REF!</definedName>
    <definedName name="contactdag" localSheetId="8">'[1]Normen en data'!#REF!</definedName>
    <definedName name="contactdag" localSheetId="0">'[1]Normen en data'!#REF!</definedName>
    <definedName name="contactdag">'[1]Normen en data'!#REF!</definedName>
    <definedName name="_xlnm.Criteria" localSheetId="3">#REF!</definedName>
    <definedName name="_xlnm.Criteria" localSheetId="4">#REF!</definedName>
    <definedName name="_xlnm.Criteria" localSheetId="8">#REF!</definedName>
    <definedName name="_xlnm.Criteria" localSheetId="0">#REF!</definedName>
    <definedName name="_xlnm.Criteria">#REF!</definedName>
    <definedName name="_xlnm.Database" localSheetId="3">#REF!</definedName>
    <definedName name="_xlnm.Database" localSheetId="4">#REF!</definedName>
    <definedName name="_xlnm.Database" localSheetId="8">#REF!</definedName>
    <definedName name="_xlnm.Database" localSheetId="0">#REF!</definedName>
    <definedName name="_xlnm.Database">#REF!</definedName>
    <definedName name="dier">[1]Vakkenplan_klassen!$T$2:$T$43</definedName>
    <definedName name="dier_2">[1]Vakkenplan_klassen!$AQ$2:$AQ$43</definedName>
    <definedName name="Duits_1">[1]Vakkenplan_klassen!$L$2:$L$43</definedName>
    <definedName name="Duits_A1_A2">[1]Vakkenplan_klassen!$AF$2:$AF$43</definedName>
    <definedName name="Engels_A2_A1">[1]Vakkenplan_klassen!$J$2:$J$43</definedName>
    <definedName name="Engels_B1_A2">[1]Vakkenplan_klassen!$K$2:$K$43</definedName>
    <definedName name="groen">[1]Vakkenplan_klassen!$Z$2:$Z$43</definedName>
    <definedName name="Groen_2">[1]Vakkenplan_klassen!$AO$2:$AO$43</definedName>
    <definedName name="ID">[1]Vakkenplan_klassen!$X$2:$X$43</definedName>
    <definedName name="ID_2">[1]Vakkenplan_klassen!$AN$2:$AN$43</definedName>
    <definedName name="IIVO">'[1]Normen en data'!$C$13</definedName>
    <definedName name="IIVOBBL">'[1]Normen en data'!$C$17</definedName>
    <definedName name="inge">[1]Vakkenplan_klassen!$AG$2:$AG$43</definedName>
    <definedName name="introductiedag" localSheetId="3">'[1]Normen en data'!#REF!</definedName>
    <definedName name="introductiedag" localSheetId="4">'[1]Normen en data'!#REF!</definedName>
    <definedName name="introductiedag" localSheetId="8">'[1]Normen en data'!#REF!</definedName>
    <definedName name="introductiedag" localSheetId="0">'[1]Normen en data'!#REF!</definedName>
    <definedName name="introductiedag">'[1]Normen en data'!#REF!</definedName>
    <definedName name="ipdr">[1]Vakkenplan_klassen!$AL$2:$AL$43</definedName>
    <definedName name="lesdag" localSheetId="3">'[1]Normen en data'!#REF!</definedName>
    <definedName name="lesdag" localSheetId="4">'[1]Normen en data'!#REF!</definedName>
    <definedName name="lesdag" localSheetId="8">'[1]Normen en data'!#REF!</definedName>
    <definedName name="lesdag" localSheetId="0">'[1]Normen en data'!#REF!</definedName>
    <definedName name="lesdag">'[1]Normen en data'!#REF!</definedName>
    <definedName name="lessen">'[1]Normen en data'!$C$14</definedName>
    <definedName name="lessenBBL">'[1]Normen en data'!$C$18</definedName>
    <definedName name="lesweken">[1]Vakkenplan_klassen!$C$2:$C$43</definedName>
    <definedName name="Nederlands_2F">[1]Vakkenplan_klassen!$H$2:$H$43</definedName>
    <definedName name="Nederlands_3F">[1]Vakkenplan_klassen!$I$2:$I$43</definedName>
    <definedName name="nulurendagen">"{""V"",""s"",""J""}"</definedName>
    <definedName name="_xlnm.Extract" localSheetId="3">#REF!</definedName>
    <definedName name="_xlnm.Extract" localSheetId="4">#REF!</definedName>
    <definedName name="_xlnm.Extract" localSheetId="8">#REF!</definedName>
    <definedName name="_xlnm.Extract" localSheetId="0">#REF!</definedName>
    <definedName name="_xlnm.Extract">#REF!</definedName>
    <definedName name="paard">[1]Vakkenplan_klassen!$W$2:$W$43</definedName>
    <definedName name="plantenteelt">[1]Vakkenplan_klassen!$AA$2:$AA$43</definedName>
    <definedName name="plantenteelt_2">[1]Vakkenplan_klassen!$AP$2:$AP$43</definedName>
    <definedName name="projectdag">'[1]Normen en data'!$C$24</definedName>
    <definedName name="pvb">'[1]Normen en data'!$C$31</definedName>
    <definedName name="rekenen_2F">[1]Vakkenplan_klassen!$F$2:$G$43</definedName>
    <definedName name="rekenen_3F">[1]Vakkenplan_klassen!$G$2:$G$43</definedName>
    <definedName name="RT">'[1]Normen en data'!$C$30</definedName>
    <definedName name="scheikunde">[1]Vakkenplan_klassen!$AT$2:$AT$43</definedName>
    <definedName name="slb">[1]Vakkenplan_klassen!$N$2:$N$43</definedName>
    <definedName name="Stagebezoek">'[1]Normen en data'!$C$29</definedName>
    <definedName name="stagedag">'[1]Normen en data'!$C$23</definedName>
    <definedName name="terugkomdag" localSheetId="3">'[1]Normen en data'!#REF!</definedName>
    <definedName name="terugkomdag" localSheetId="4">'[1]Normen en data'!#REF!</definedName>
    <definedName name="terugkomdag" localSheetId="8">'[1]Normen en data'!#REF!</definedName>
    <definedName name="terugkomdag" localSheetId="0">'[1]Normen en data'!#REF!</definedName>
    <definedName name="terugkomdag">'[1]Normen en data'!#REF!</definedName>
    <definedName name="toetsdag" localSheetId="3">'[1]Normen en data'!#REF!</definedName>
    <definedName name="toetsdag" localSheetId="4">'[1]Normen en data'!#REF!</definedName>
    <definedName name="toetsdag" localSheetId="8">'[1]Normen en data'!#REF!</definedName>
    <definedName name="toetsdag">'[1]Normen en data'!#REF!</definedName>
    <definedName name="togd">[1]Vakkenplan_klassen!$AJ$2:$AJ$43</definedName>
    <definedName name="trace" localSheetId="3" hidden="1">#REF!,#REF!</definedName>
    <definedName name="trace" localSheetId="4" hidden="1">#REF!,#REF!</definedName>
    <definedName name="trace" localSheetId="8" hidden="1">#REF!,#REF!</definedName>
    <definedName name="trace" localSheetId="0" hidden="1">#REF!,#REF!</definedName>
    <definedName name="trace" hidden="1">#REF!,#REF!</definedName>
    <definedName name="trainen">[1]Vakkenplan_klassen!$AM$2:$AM$43</definedName>
    <definedName name="uitvoer" localSheetId="3">#REF!</definedName>
    <definedName name="uitvoer" localSheetId="4">#REF!</definedName>
    <definedName name="uitvoer" localSheetId="8">#REF!</definedName>
    <definedName name="uitvoer" localSheetId="0">#REF!</definedName>
    <definedName name="uitvoer">#REF!</definedName>
    <definedName name="vath">[1]Vakkenplan_klassen!$AK$2:$AK$43</definedName>
    <definedName name="vet">[1]Vakkenplan_klassen!$U$2:$U$43</definedName>
    <definedName name="vet_3" localSheetId="3">[1]Vakkenplan_klassen!#REF!</definedName>
    <definedName name="vet_3" localSheetId="4">[1]Vakkenplan_klassen!#REF!</definedName>
    <definedName name="vet_3" localSheetId="8">[1]Vakkenplan_klassen!#REF!</definedName>
    <definedName name="vet_3" localSheetId="0">[1]Vakkenplan_klassen!#REF!</definedName>
    <definedName name="vet_3">[1]Vakkenplan_klassen!#REF!</definedName>
    <definedName name="vormgeving" localSheetId="3">[1]Vakkenplan_klassen!#REF!</definedName>
    <definedName name="vormgeving" localSheetId="4">[1]Vakkenplan_klassen!#REF!</definedName>
    <definedName name="vormgeving" localSheetId="8">[1]Vakkenplan_klassen!#REF!</definedName>
    <definedName name="vormgeving">[1]Vakkenplan_klassen!#REF!</definedName>
    <definedName name="vzpd">[1]Vakkenplan_klassen!$AH$2:$AH$43</definedName>
    <definedName name="wiskunde">[1]Vakkenplan_klassen!$AS$2:$AS$43</definedName>
    <definedName name="Z_0BDE49B7_1992_4ADE_924B_E1535F185DE0_.wvu.Cols" localSheetId="3" hidden="1">#REF!,#REF!</definedName>
    <definedName name="Z_0BDE49B7_1992_4ADE_924B_E1535F185DE0_.wvu.Cols" localSheetId="4" hidden="1">#REF!,#REF!</definedName>
    <definedName name="Z_0BDE49B7_1992_4ADE_924B_E1535F185DE0_.wvu.Cols" localSheetId="8" hidden="1">#REF!,#REF!</definedName>
    <definedName name="Z_0BDE49B7_1992_4ADE_924B_E1535F185DE0_.wvu.Cols" localSheetId="0" hidden="1">#REF!,#REF!</definedName>
    <definedName name="Z_0BDE49B7_1992_4ADE_924B_E1535F185DE0_.wvu.Cols" hidden="1">#REF!,#REF!</definedName>
    <definedName name="Z_0BDE49B7_1992_4ADE_924B_E1535F185DE0_.wvu.FilterData" localSheetId="3" hidden="1">#REF!</definedName>
    <definedName name="Z_0BDE49B7_1992_4ADE_924B_E1535F185DE0_.wvu.FilterData" localSheetId="4" hidden="1">#REF!</definedName>
    <definedName name="Z_0BDE49B7_1992_4ADE_924B_E1535F185DE0_.wvu.FilterData" localSheetId="8" hidden="1">#REF!</definedName>
    <definedName name="Z_0BDE49B7_1992_4ADE_924B_E1535F185DE0_.wvu.FilterData" localSheetId="0" hidden="1">#REF!</definedName>
    <definedName name="Z_0BDE49B7_1992_4ADE_924B_E1535F185DE0_.wvu.FilterData" hidden="1">#REF!</definedName>
    <definedName name="Z_D14D9A5B_5A2C_4656_BEC1_EAD70C898CE8_.wvu.Cols" localSheetId="3" hidden="1">#REF!,#REF!</definedName>
    <definedName name="Z_D14D9A5B_5A2C_4656_BEC1_EAD70C898CE8_.wvu.Cols" localSheetId="4" hidden="1">#REF!,#REF!</definedName>
    <definedName name="Z_D14D9A5B_5A2C_4656_BEC1_EAD70C898CE8_.wvu.Cols" localSheetId="8" hidden="1">#REF!,#REF!</definedName>
    <definedName name="Z_D14D9A5B_5A2C_4656_BEC1_EAD70C898CE8_.wvu.Cols" localSheetId="0" hidden="1">#REF!,#REF!</definedName>
    <definedName name="Z_D14D9A5B_5A2C_4656_BEC1_EAD70C898CE8_.wvu.Cols" hidden="1">#REF!,#REF!</definedName>
    <definedName name="Z_D14D9A5B_5A2C_4656_BEC1_EAD70C898CE8_.wvu.FilterData" localSheetId="3" hidden="1">#REF!</definedName>
    <definedName name="Z_D14D9A5B_5A2C_4656_BEC1_EAD70C898CE8_.wvu.FilterData" localSheetId="4" hidden="1">#REF!</definedName>
    <definedName name="Z_D14D9A5B_5A2C_4656_BEC1_EAD70C898CE8_.wvu.FilterData" localSheetId="8" hidden="1">#REF!</definedName>
    <definedName name="Z_D14D9A5B_5A2C_4656_BEC1_EAD70C898CE8_.wvu.FilterData" localSheetId="0" hidden="1">#REF!</definedName>
    <definedName name="Z_D14D9A5B_5A2C_4656_BEC1_EAD70C898CE8_.wvu.FilterData" hidden="1">#REF!</definedName>
    <definedName name="Z_D14D9A5B_5A2C_4656_BEC1_EAD70C898CE8_.wvu.Rows" localSheetId="3" hidden="1">#REF!,#REF!,#REF!,#REF!</definedName>
    <definedName name="Z_D14D9A5B_5A2C_4656_BEC1_EAD70C898CE8_.wvu.Rows" localSheetId="4" hidden="1">#REF!,#REF!,#REF!,#REF!</definedName>
    <definedName name="Z_D14D9A5B_5A2C_4656_BEC1_EAD70C898CE8_.wvu.Rows" localSheetId="8" hidden="1">#REF!,#REF!,#REF!,#REF!</definedName>
    <definedName name="Z_D14D9A5B_5A2C_4656_BEC1_EAD70C898CE8_.wvu.Rows" localSheetId="0" hidden="1">#REF!,#REF!,#REF!,#REF!</definedName>
    <definedName name="Z_D14D9A5B_5A2C_4656_BEC1_EAD70C898CE8_.wvu.Rows" hidden="1">#REF!,#REF!,#REF!,#REF!</definedName>
    <definedName name="zorg">[1]Vakkenplan_klassen!$R$2:$R$43</definedName>
  </definedNames>
  <calcPr calcId="145621"/>
</workbook>
</file>

<file path=xl/calcChain.xml><?xml version="1.0" encoding="utf-8"?>
<calcChain xmlns="http://schemas.openxmlformats.org/spreadsheetml/2006/main">
  <c r="AQ18" i="100" l="1"/>
  <c r="AR18" i="100"/>
  <c r="AS18" i="100"/>
  <c r="AT18" i="100"/>
  <c r="AU18" i="100"/>
  <c r="AV18" i="100"/>
  <c r="AW18" i="100"/>
  <c r="AX18" i="100"/>
  <c r="AE18" i="100"/>
  <c r="AF18" i="100"/>
  <c r="AG18" i="100"/>
  <c r="AH18" i="100"/>
  <c r="AI18" i="100"/>
  <c r="AJ18" i="100"/>
  <c r="AK18" i="100"/>
  <c r="AL18" i="100"/>
  <c r="P18" i="100"/>
  <c r="Q18" i="100"/>
  <c r="R18" i="100"/>
  <c r="S18" i="100"/>
  <c r="T18" i="100"/>
  <c r="W18" i="100"/>
  <c r="X18" i="100"/>
  <c r="Y18" i="100"/>
  <c r="Z18" i="100"/>
  <c r="E18" i="100"/>
  <c r="F18" i="100"/>
  <c r="G18" i="100"/>
  <c r="H18" i="100"/>
  <c r="I18" i="100"/>
  <c r="J18" i="100"/>
  <c r="BF17" i="100"/>
  <c r="AQ17" i="100"/>
  <c r="AR17" i="100"/>
  <c r="AS17" i="100"/>
  <c r="AT17" i="100"/>
  <c r="AU17" i="100"/>
  <c r="AV17" i="100"/>
  <c r="AW17" i="100"/>
  <c r="AX17" i="100"/>
  <c r="AE17" i="100"/>
  <c r="AF17" i="100"/>
  <c r="AG17" i="100"/>
  <c r="AH17" i="100"/>
  <c r="AI17" i="100"/>
  <c r="AJ17" i="100"/>
  <c r="AK17" i="100"/>
  <c r="AL17" i="100"/>
  <c r="O17" i="100"/>
  <c r="P17" i="100"/>
  <c r="Q17" i="100"/>
  <c r="R17" i="100"/>
  <c r="S17" i="100"/>
  <c r="T17" i="100"/>
  <c r="W17" i="100"/>
  <c r="X17" i="100"/>
  <c r="Y17" i="100"/>
  <c r="Z17" i="100"/>
  <c r="AA17" i="100"/>
  <c r="E17" i="100"/>
  <c r="F17" i="100"/>
  <c r="G17" i="100"/>
  <c r="H17" i="100"/>
  <c r="I17" i="100"/>
  <c r="J17" i="100"/>
  <c r="K17" i="100"/>
  <c r="AX15" i="100"/>
  <c r="AY15" i="100"/>
  <c r="AZ15" i="100"/>
  <c r="BA15" i="100"/>
  <c r="BB15" i="100"/>
  <c r="BC15" i="100"/>
  <c r="BD15" i="100"/>
  <c r="BE15" i="100"/>
  <c r="BF15" i="100"/>
  <c r="AO15" i="100"/>
  <c r="AP15" i="100"/>
  <c r="AQ15" i="100"/>
  <c r="AR15" i="100"/>
  <c r="AS15" i="100"/>
  <c r="AT15" i="100"/>
  <c r="AU15" i="100"/>
  <c r="AV15" i="100"/>
  <c r="AG15" i="100"/>
  <c r="AH15" i="100"/>
  <c r="AI15" i="100"/>
  <c r="AJ15" i="100"/>
  <c r="AK15" i="100"/>
  <c r="AL15" i="100"/>
  <c r="AM15" i="100"/>
  <c r="AB15" i="100"/>
  <c r="AC15" i="100"/>
  <c r="AD15" i="100"/>
  <c r="AE15" i="100"/>
  <c r="T15" i="100"/>
  <c r="U15" i="100"/>
  <c r="V15" i="100"/>
  <c r="W15" i="100"/>
  <c r="X15" i="100"/>
  <c r="Y15" i="100"/>
  <c r="Z15" i="100"/>
  <c r="K15" i="100"/>
  <c r="L15" i="100"/>
  <c r="M15" i="100"/>
  <c r="N15" i="100"/>
  <c r="O15" i="100"/>
  <c r="P15" i="100"/>
  <c r="Q15" i="100"/>
  <c r="E15" i="100"/>
  <c r="F15" i="100"/>
  <c r="G15" i="100"/>
  <c r="H15" i="100"/>
  <c r="I15" i="100"/>
  <c r="X14" i="100"/>
  <c r="Y14" i="100"/>
  <c r="Z14" i="100"/>
  <c r="AA14" i="100"/>
  <c r="AB14" i="100"/>
  <c r="AC14" i="100"/>
  <c r="AD14" i="100"/>
  <c r="AE14" i="100"/>
  <c r="AF14" i="100"/>
  <c r="AG14" i="100"/>
  <c r="AH14" i="100"/>
  <c r="AI14" i="100"/>
  <c r="AJ14" i="100"/>
  <c r="AK14" i="100"/>
  <c r="AL14" i="100"/>
  <c r="AM14" i="100"/>
  <c r="AN14" i="100"/>
  <c r="AO14" i="100"/>
  <c r="AP14" i="100"/>
  <c r="AQ14" i="100"/>
  <c r="AR14" i="100"/>
  <c r="AS14" i="100"/>
  <c r="AT14" i="100"/>
  <c r="AU14" i="100"/>
  <c r="AV14" i="100"/>
  <c r="AW14" i="100"/>
  <c r="AX14" i="100"/>
  <c r="AY14" i="100"/>
  <c r="AZ14" i="100"/>
  <c r="BA14" i="100"/>
  <c r="BB14" i="100"/>
  <c r="BC14" i="100"/>
  <c r="BD14" i="100"/>
  <c r="BE14" i="100"/>
  <c r="BF14" i="100"/>
  <c r="D14" i="100"/>
  <c r="E14" i="100"/>
  <c r="F14" i="100"/>
  <c r="G14" i="100"/>
  <c r="H14" i="100"/>
  <c r="I14" i="100"/>
  <c r="J14" i="100"/>
  <c r="K14" i="100"/>
  <c r="L14" i="100"/>
  <c r="M14" i="100"/>
  <c r="N14" i="100"/>
  <c r="O14" i="100"/>
  <c r="P14" i="100"/>
  <c r="Q14" i="100"/>
  <c r="R14" i="100"/>
  <c r="S14" i="100"/>
  <c r="T14" i="100"/>
  <c r="U14" i="100"/>
  <c r="AQ6" i="100"/>
  <c r="AR6" i="100"/>
  <c r="AS6" i="100"/>
  <c r="AT6" i="100"/>
  <c r="AU6" i="100"/>
  <c r="AV6" i="100"/>
  <c r="AW6" i="100"/>
  <c r="AX6" i="100"/>
  <c r="AE6" i="100"/>
  <c r="AF6" i="100"/>
  <c r="AG6" i="100"/>
  <c r="AH6" i="100"/>
  <c r="AI6" i="100"/>
  <c r="AJ6" i="100"/>
  <c r="AK6" i="100"/>
  <c r="AL6" i="100"/>
  <c r="P6" i="100"/>
  <c r="Q6" i="100"/>
  <c r="R6" i="100"/>
  <c r="S6" i="100"/>
  <c r="T6" i="100"/>
  <c r="W6" i="100"/>
  <c r="X6" i="100"/>
  <c r="Y6" i="100"/>
  <c r="Z6" i="100"/>
  <c r="E6" i="100"/>
  <c r="F6" i="100"/>
  <c r="G6" i="100"/>
  <c r="H6" i="100"/>
  <c r="I6" i="100"/>
  <c r="J6" i="100"/>
  <c r="BF5" i="100"/>
  <c r="AQ5" i="100"/>
  <c r="AR5" i="100"/>
  <c r="AS5" i="100"/>
  <c r="AT5" i="100"/>
  <c r="AU5" i="100"/>
  <c r="AV5" i="100"/>
  <c r="AW5" i="100"/>
  <c r="AX5" i="100"/>
  <c r="AE5" i="100"/>
  <c r="AF5" i="100"/>
  <c r="AG5" i="100"/>
  <c r="AH5" i="100"/>
  <c r="AI5" i="100"/>
  <c r="AJ5" i="100"/>
  <c r="AK5" i="100"/>
  <c r="AL5" i="100"/>
  <c r="O5" i="100"/>
  <c r="P5" i="100"/>
  <c r="Q5" i="100"/>
  <c r="R5" i="100"/>
  <c r="S5" i="100"/>
  <c r="T5" i="100"/>
  <c r="W5" i="100"/>
  <c r="X5" i="100"/>
  <c r="Y5" i="100"/>
  <c r="Z5" i="100"/>
  <c r="AA5" i="100"/>
  <c r="E5" i="100"/>
  <c r="F5" i="100"/>
  <c r="G5" i="100"/>
  <c r="H5" i="100"/>
  <c r="I5" i="100"/>
  <c r="J5" i="100"/>
  <c r="K5" i="100"/>
  <c r="AX3" i="100"/>
  <c r="AY3" i="100"/>
  <c r="AZ3" i="100"/>
  <c r="BA3" i="100"/>
  <c r="BB3" i="100"/>
  <c r="BC3" i="100"/>
  <c r="BD3" i="100"/>
  <c r="BE3" i="100"/>
  <c r="BF3" i="100"/>
  <c r="AO3" i="100"/>
  <c r="AP3" i="100"/>
  <c r="AQ3" i="100"/>
  <c r="AR3" i="100"/>
  <c r="AS3" i="100"/>
  <c r="AT3" i="100"/>
  <c r="AU3" i="100"/>
  <c r="AV3" i="100"/>
  <c r="AG3" i="100"/>
  <c r="AH3" i="100"/>
  <c r="AI3" i="100"/>
  <c r="AJ3" i="100"/>
  <c r="AK3" i="100"/>
  <c r="AL3" i="100"/>
  <c r="AM3" i="100"/>
  <c r="AB3" i="100"/>
  <c r="AC3" i="100"/>
  <c r="AD3" i="100"/>
  <c r="AE3" i="100"/>
  <c r="T3" i="100"/>
  <c r="U3" i="100"/>
  <c r="V3" i="100"/>
  <c r="W3" i="100"/>
  <c r="X3" i="100"/>
  <c r="Y3" i="100"/>
  <c r="Z3" i="100"/>
  <c r="K3" i="100"/>
  <c r="L3" i="100"/>
  <c r="M3" i="100"/>
  <c r="N3" i="100"/>
  <c r="O3" i="100"/>
  <c r="P3" i="100"/>
  <c r="Q3" i="100"/>
  <c r="E3" i="100"/>
  <c r="F3" i="100"/>
  <c r="G3" i="100"/>
  <c r="H3" i="100"/>
  <c r="I3" i="100"/>
  <c r="X2" i="100"/>
  <c r="Y2" i="100"/>
  <c r="Z2" i="100"/>
  <c r="AA2" i="100"/>
  <c r="AB2" i="100"/>
  <c r="AC2" i="100"/>
  <c r="AD2" i="100"/>
  <c r="AE2" i="100"/>
  <c r="AF2" i="100"/>
  <c r="AG2" i="100"/>
  <c r="AH2" i="100"/>
  <c r="AI2" i="100"/>
  <c r="AJ2" i="100"/>
  <c r="AK2" i="100"/>
  <c r="AL2" i="100"/>
  <c r="AM2" i="100"/>
  <c r="AN2" i="100"/>
  <c r="AO2" i="100"/>
  <c r="AP2" i="100"/>
  <c r="AQ2" i="100"/>
  <c r="AR2" i="100"/>
  <c r="AS2" i="100"/>
  <c r="AT2" i="100"/>
  <c r="AU2" i="100"/>
  <c r="AV2" i="100"/>
  <c r="AW2" i="100"/>
  <c r="AX2" i="100"/>
  <c r="AY2" i="100"/>
  <c r="AZ2" i="100"/>
  <c r="BA2" i="100"/>
  <c r="BB2" i="100"/>
  <c r="BC2" i="100"/>
  <c r="BD2" i="100"/>
  <c r="BE2" i="100"/>
  <c r="BF2" i="100"/>
  <c r="D2" i="100"/>
  <c r="E2" i="100"/>
  <c r="F2" i="100"/>
  <c r="G2" i="100"/>
  <c r="H2" i="100"/>
  <c r="I2" i="100"/>
  <c r="J2" i="100"/>
  <c r="K2" i="100"/>
  <c r="L2" i="100"/>
  <c r="M2" i="100"/>
  <c r="N2" i="100"/>
  <c r="O2" i="100"/>
  <c r="P2" i="100"/>
  <c r="Q2" i="100"/>
  <c r="R2" i="100"/>
  <c r="S2" i="100"/>
  <c r="T2" i="100"/>
  <c r="U2" i="100"/>
  <c r="AM39" i="99"/>
  <c r="AW80" i="99"/>
  <c r="AV80" i="99"/>
  <c r="AU80" i="99"/>
  <c r="AT80" i="99"/>
  <c r="AS80" i="99"/>
  <c r="AR80" i="99"/>
  <c r="AQ80" i="99"/>
  <c r="AP80" i="99"/>
  <c r="AO80" i="99"/>
  <c r="AN80" i="99"/>
  <c r="AM80" i="99"/>
  <c r="AL80" i="99"/>
  <c r="AK80" i="99"/>
  <c r="AJ80" i="99"/>
  <c r="AI80" i="99"/>
  <c r="AH80" i="99"/>
  <c r="AG80" i="99"/>
  <c r="AF80" i="99"/>
  <c r="AE80" i="99"/>
  <c r="AD80" i="99"/>
  <c r="AC80" i="99"/>
  <c r="AB80" i="99"/>
  <c r="AA80" i="99"/>
  <c r="Z80" i="99"/>
  <c r="Y80" i="99"/>
  <c r="X80" i="99"/>
  <c r="W80" i="99"/>
  <c r="V80" i="99"/>
  <c r="U80" i="99"/>
  <c r="T80" i="99"/>
  <c r="S80" i="99"/>
  <c r="R80" i="99"/>
  <c r="Q80" i="99"/>
  <c r="P80" i="99"/>
  <c r="O80" i="99"/>
  <c r="N80" i="99"/>
  <c r="M80" i="99"/>
  <c r="L80" i="99"/>
  <c r="K80" i="99"/>
  <c r="J80" i="99"/>
  <c r="I80" i="99"/>
  <c r="H80" i="99"/>
  <c r="G80" i="99"/>
  <c r="F80" i="99"/>
  <c r="E80" i="99"/>
  <c r="D80" i="99"/>
  <c r="C80" i="99"/>
  <c r="AX73" i="99"/>
  <c r="AX72" i="99"/>
  <c r="AY72" i="99"/>
  <c r="AX71" i="99"/>
  <c r="AY71" i="99"/>
  <c r="AX70" i="99"/>
  <c r="AY70" i="99"/>
  <c r="AX69" i="99"/>
  <c r="AY69" i="99"/>
  <c r="AX68" i="99"/>
  <c r="AY68" i="99"/>
  <c r="AX67" i="99"/>
  <c r="AY67" i="99"/>
  <c r="AX66" i="99"/>
  <c r="AY66" i="99"/>
  <c r="AX65" i="99"/>
  <c r="AY65" i="99"/>
  <c r="AX64" i="99"/>
  <c r="AY64" i="99"/>
  <c r="AX63" i="99"/>
  <c r="AY63" i="99"/>
  <c r="AX62" i="99"/>
  <c r="AY62" i="99"/>
  <c r="AX61" i="99"/>
  <c r="AY61" i="99"/>
  <c r="AX60" i="99"/>
  <c r="AX59" i="99"/>
  <c r="AX58" i="99"/>
  <c r="AX57" i="99"/>
  <c r="AY57" i="99"/>
  <c r="AX56" i="99"/>
  <c r="AY56" i="99"/>
  <c r="AX55" i="99"/>
  <c r="AY55" i="99"/>
  <c r="AX54" i="99"/>
  <c r="AV50" i="99"/>
  <c r="AW50" i="99"/>
  <c r="AX50" i="99"/>
  <c r="AM50" i="99"/>
  <c r="AN50" i="99"/>
  <c r="AO50" i="99"/>
  <c r="AP50" i="99"/>
  <c r="AQ50" i="99"/>
  <c r="AR50" i="99"/>
  <c r="AS50" i="99"/>
  <c r="AT50" i="99"/>
  <c r="AE50" i="99"/>
  <c r="AF50" i="99"/>
  <c r="AG50" i="99"/>
  <c r="AH50" i="99"/>
  <c r="AI50" i="99"/>
  <c r="AJ50" i="99"/>
  <c r="AK50" i="99"/>
  <c r="Z50" i="99"/>
  <c r="AA50" i="99"/>
  <c r="AB50" i="99"/>
  <c r="AC50" i="99"/>
  <c r="R50" i="99"/>
  <c r="S50" i="99"/>
  <c r="T50" i="99"/>
  <c r="U50" i="99"/>
  <c r="V50" i="99"/>
  <c r="W50" i="99"/>
  <c r="X50" i="99"/>
  <c r="I50" i="99"/>
  <c r="J50" i="99"/>
  <c r="K50" i="99"/>
  <c r="L50" i="99"/>
  <c r="M50" i="99"/>
  <c r="N50" i="99"/>
  <c r="O50" i="99"/>
  <c r="C50" i="99"/>
  <c r="D50" i="99"/>
  <c r="E50" i="99"/>
  <c r="F50" i="99"/>
  <c r="G50" i="99"/>
  <c r="V49" i="99"/>
  <c r="W49" i="99"/>
  <c r="X49" i="99"/>
  <c r="Y49" i="99"/>
  <c r="Z49" i="99"/>
  <c r="AA49" i="99"/>
  <c r="AB49" i="99"/>
  <c r="AC49" i="99"/>
  <c r="AD49" i="99"/>
  <c r="AE49" i="99"/>
  <c r="AF49" i="99"/>
  <c r="AG49" i="99"/>
  <c r="AH49" i="99"/>
  <c r="AI49" i="99"/>
  <c r="AJ49" i="99"/>
  <c r="AK49" i="99"/>
  <c r="AL49" i="99"/>
  <c r="AM49" i="99"/>
  <c r="AN49" i="99"/>
  <c r="AO49" i="99"/>
  <c r="AP49" i="99"/>
  <c r="AQ49" i="99"/>
  <c r="AR49" i="99"/>
  <c r="AS49" i="99"/>
  <c r="AT49" i="99"/>
  <c r="AU49" i="99"/>
  <c r="AV49" i="99"/>
  <c r="AW49" i="99"/>
  <c r="AX49" i="99"/>
  <c r="AW39" i="99"/>
  <c r="AV39" i="99"/>
  <c r="AU39" i="99"/>
  <c r="AT39" i="99"/>
  <c r="AS39" i="99"/>
  <c r="AR39" i="99"/>
  <c r="AQ39" i="99"/>
  <c r="AP39" i="99"/>
  <c r="AO39" i="99"/>
  <c r="AN39" i="99"/>
  <c r="AL39" i="99"/>
  <c r="AK39" i="99"/>
  <c r="AJ39" i="99"/>
  <c r="AI39" i="99"/>
  <c r="AH39" i="99"/>
  <c r="AG39" i="99"/>
  <c r="AF39" i="99"/>
  <c r="AE39" i="99"/>
  <c r="AD39" i="99"/>
  <c r="AC39" i="99"/>
  <c r="AB39" i="99"/>
  <c r="AA39" i="99"/>
  <c r="Z39" i="99"/>
  <c r="Y39" i="99"/>
  <c r="X39" i="99"/>
  <c r="W39" i="99"/>
  <c r="V39" i="99"/>
  <c r="U39" i="99"/>
  <c r="T39" i="99"/>
  <c r="S39" i="99"/>
  <c r="R39" i="99"/>
  <c r="Q39" i="99"/>
  <c r="P39" i="99"/>
  <c r="O39" i="99"/>
  <c r="N39" i="99"/>
  <c r="M39" i="99"/>
  <c r="L39" i="99"/>
  <c r="K39" i="99"/>
  <c r="J39" i="99"/>
  <c r="I39" i="99"/>
  <c r="H39" i="99"/>
  <c r="G39" i="99"/>
  <c r="F39" i="99"/>
  <c r="E39" i="99"/>
  <c r="D39" i="99"/>
  <c r="C39" i="99"/>
  <c r="AX34" i="99"/>
  <c r="AY34" i="99"/>
  <c r="AX33" i="99"/>
  <c r="AY33" i="99"/>
  <c r="AX32" i="99"/>
  <c r="AY32" i="99"/>
  <c r="AX31" i="99"/>
  <c r="AY31" i="99"/>
  <c r="AX28" i="99"/>
  <c r="AY28" i="99"/>
  <c r="AX27" i="99"/>
  <c r="AY27" i="99"/>
  <c r="AX26" i="99"/>
  <c r="AY26" i="99"/>
  <c r="AX25" i="99"/>
  <c r="AY25" i="99"/>
  <c r="AX24" i="99"/>
  <c r="AY24" i="99"/>
  <c r="AX23" i="99"/>
  <c r="AY23" i="99"/>
  <c r="AX22" i="99"/>
  <c r="AY22" i="99"/>
  <c r="AX21" i="99"/>
  <c r="AY21" i="99"/>
  <c r="AX20" i="99"/>
  <c r="AY20" i="99"/>
  <c r="AX19" i="99"/>
  <c r="AY19" i="99"/>
  <c r="AX18" i="99"/>
  <c r="AY18" i="99"/>
  <c r="AX17" i="99"/>
  <c r="AY17" i="99"/>
  <c r="AX16" i="99"/>
  <c r="AY16" i="99"/>
  <c r="AX14" i="99"/>
  <c r="AY14" i="99"/>
  <c r="AX12" i="99"/>
  <c r="AY12" i="99"/>
  <c r="AV9" i="99"/>
  <c r="AW9" i="99"/>
  <c r="AX9" i="99"/>
  <c r="AM9" i="99"/>
  <c r="AN9" i="99"/>
  <c r="AO9" i="99"/>
  <c r="AP9" i="99"/>
  <c r="AQ9" i="99"/>
  <c r="AR9" i="99"/>
  <c r="AS9" i="99"/>
  <c r="AT9" i="99"/>
  <c r="AE9" i="99"/>
  <c r="AF9" i="99"/>
  <c r="AG9" i="99"/>
  <c r="AH9" i="99"/>
  <c r="AI9" i="99"/>
  <c r="AJ9" i="99"/>
  <c r="AK9" i="99"/>
  <c r="Z9" i="99"/>
  <c r="AA9" i="99"/>
  <c r="AB9" i="99"/>
  <c r="AC9" i="99"/>
  <c r="R9" i="99"/>
  <c r="S9" i="99"/>
  <c r="T9" i="99"/>
  <c r="U9" i="99"/>
  <c r="V9" i="99"/>
  <c r="W9" i="99"/>
  <c r="X9" i="99"/>
  <c r="I9" i="99"/>
  <c r="J9" i="99"/>
  <c r="K9" i="99"/>
  <c r="L9" i="99"/>
  <c r="M9" i="99"/>
  <c r="N9" i="99"/>
  <c r="O9" i="99"/>
  <c r="C9" i="99"/>
  <c r="D9" i="99"/>
  <c r="E9" i="99"/>
  <c r="F9" i="99"/>
  <c r="G9" i="99"/>
  <c r="V8" i="99"/>
  <c r="W8" i="99"/>
  <c r="X8" i="99"/>
  <c r="Y8" i="99"/>
  <c r="Z8" i="99"/>
  <c r="AA8" i="99"/>
  <c r="AB8" i="99"/>
  <c r="AC8" i="99"/>
  <c r="AD8" i="99"/>
  <c r="AE8" i="99"/>
  <c r="AF8" i="99"/>
  <c r="AG8" i="99"/>
  <c r="AH8" i="99"/>
  <c r="AI8" i="99"/>
  <c r="AJ8" i="99"/>
  <c r="AK8" i="99"/>
  <c r="AL8" i="99"/>
  <c r="AM8" i="99"/>
  <c r="AN8" i="99"/>
  <c r="AO8" i="99"/>
  <c r="AP8" i="99"/>
  <c r="AQ8" i="99"/>
  <c r="AR8" i="99"/>
  <c r="AS8" i="99"/>
  <c r="AT8" i="99"/>
  <c r="AU8" i="99"/>
  <c r="AV8" i="99"/>
  <c r="AW8" i="99"/>
  <c r="AX8" i="99"/>
  <c r="AY73" i="99"/>
  <c r="Q214" i="91"/>
  <c r="AC214" i="91"/>
  <c r="AQ214" i="91"/>
  <c r="BB214" i="91"/>
  <c r="BD214" i="91"/>
  <c r="Q215" i="91"/>
  <c r="AC215" i="91"/>
  <c r="AQ215" i="91"/>
  <c r="BB215" i="91"/>
  <c r="BD215" i="91"/>
  <c r="Q216" i="91"/>
  <c r="AC216" i="91"/>
  <c r="AQ216" i="91"/>
  <c r="BB216" i="91"/>
  <c r="BD216" i="91"/>
  <c r="Q217" i="91"/>
  <c r="AC217" i="91"/>
  <c r="AQ217" i="91"/>
  <c r="BB217" i="91"/>
  <c r="BD217" i="91"/>
  <c r="Q218" i="91"/>
  <c r="AC218" i="91"/>
  <c r="AQ218" i="91"/>
  <c r="BB218" i="91"/>
  <c r="BD218" i="91"/>
  <c r="BD219" i="91"/>
  <c r="H49" i="11"/>
  <c r="Q207" i="91"/>
  <c r="AC207" i="91"/>
  <c r="AQ207" i="91"/>
  <c r="BB207" i="91"/>
  <c r="BD207" i="91"/>
  <c r="Q208" i="91"/>
  <c r="AC208" i="91"/>
  <c r="AQ208" i="91"/>
  <c r="BB208" i="91"/>
  <c r="BD208" i="91"/>
  <c r="Q209" i="91"/>
  <c r="AC209" i="91"/>
  <c r="AQ209" i="91"/>
  <c r="BB209" i="91"/>
  <c r="BD209" i="91"/>
  <c r="Q210" i="91"/>
  <c r="AC210" i="91"/>
  <c r="AQ210" i="91"/>
  <c r="BB210" i="91"/>
  <c r="BD210" i="91"/>
  <c r="Q211" i="91"/>
  <c r="AC211" i="91"/>
  <c r="AQ211" i="91"/>
  <c r="BB211" i="91"/>
  <c r="BD211" i="91"/>
  <c r="BD212" i="91"/>
  <c r="H48" i="11"/>
  <c r="Q200" i="91"/>
  <c r="AC200" i="91"/>
  <c r="AQ200" i="91"/>
  <c r="BB200" i="91"/>
  <c r="BD200" i="91"/>
  <c r="Q201" i="91"/>
  <c r="AC201" i="91"/>
  <c r="AQ201" i="91"/>
  <c r="BB201" i="91"/>
  <c r="BD201" i="91"/>
  <c r="Q202" i="91"/>
  <c r="AC202" i="91"/>
  <c r="AQ202" i="91"/>
  <c r="BB202" i="91"/>
  <c r="BD202" i="91"/>
  <c r="Q203" i="91"/>
  <c r="AC203" i="91"/>
  <c r="AQ203" i="91"/>
  <c r="BB203" i="91"/>
  <c r="BD203" i="91"/>
  <c r="Q204" i="91"/>
  <c r="AC204" i="91"/>
  <c r="AQ204" i="91"/>
  <c r="BB204" i="91"/>
  <c r="BD204" i="91"/>
  <c r="BD205" i="91"/>
  <c r="H47" i="11"/>
  <c r="Q193" i="91"/>
  <c r="AC193" i="91"/>
  <c r="AQ193" i="91"/>
  <c r="BB193" i="91"/>
  <c r="BD193" i="91"/>
  <c r="Q194" i="91"/>
  <c r="AC194" i="91"/>
  <c r="AQ194" i="91"/>
  <c r="BB194" i="91"/>
  <c r="BD194" i="91"/>
  <c r="Q195" i="91"/>
  <c r="AC195" i="91"/>
  <c r="AQ195" i="91"/>
  <c r="BB195" i="91"/>
  <c r="BD195" i="91"/>
  <c r="Q196" i="91"/>
  <c r="AC196" i="91"/>
  <c r="AQ196" i="91"/>
  <c r="BB196" i="91"/>
  <c r="BD196" i="91"/>
  <c r="Q197" i="91"/>
  <c r="AC197" i="91"/>
  <c r="AQ197" i="91"/>
  <c r="BB197" i="91"/>
  <c r="BD197" i="91"/>
  <c r="BD198" i="91"/>
  <c r="H46" i="11"/>
  <c r="Q144" i="91"/>
  <c r="AC144" i="91"/>
  <c r="AQ144" i="91"/>
  <c r="BB144" i="91"/>
  <c r="BD144" i="91"/>
  <c r="Q145" i="91"/>
  <c r="AC145" i="91"/>
  <c r="AQ145" i="91"/>
  <c r="BB145" i="91"/>
  <c r="BD145" i="91"/>
  <c r="Q146" i="91"/>
  <c r="AC146" i="91"/>
  <c r="AQ146" i="91"/>
  <c r="BB146" i="91"/>
  <c r="BD146" i="91"/>
  <c r="Q147" i="91"/>
  <c r="AC147" i="91"/>
  <c r="AQ147" i="91"/>
  <c r="BB147" i="91"/>
  <c r="BD147" i="91"/>
  <c r="Q148" i="91"/>
  <c r="AC148" i="91"/>
  <c r="AQ148" i="91"/>
  <c r="BB148" i="91"/>
  <c r="BD148" i="91"/>
  <c r="BD149" i="91"/>
  <c r="H38" i="11"/>
  <c r="Q137" i="91"/>
  <c r="AC137" i="91"/>
  <c r="AQ137" i="91"/>
  <c r="BB137" i="91"/>
  <c r="BD137" i="91"/>
  <c r="Q138" i="91"/>
  <c r="AC138" i="91"/>
  <c r="AQ138" i="91"/>
  <c r="BB138" i="91"/>
  <c r="BD138" i="91"/>
  <c r="Q139" i="91"/>
  <c r="AC139" i="91"/>
  <c r="AQ139" i="91"/>
  <c r="BB139" i="91"/>
  <c r="BD139" i="91"/>
  <c r="Q140" i="91"/>
  <c r="AC140" i="91"/>
  <c r="AQ140" i="91"/>
  <c r="BB140" i="91"/>
  <c r="BD140" i="91"/>
  <c r="Q141" i="91"/>
  <c r="AC141" i="91"/>
  <c r="AQ141" i="91"/>
  <c r="BB141" i="91"/>
  <c r="BD141" i="91"/>
  <c r="BD142" i="91"/>
  <c r="H37" i="11"/>
  <c r="Q130" i="91"/>
  <c r="AC130" i="91"/>
  <c r="AQ130" i="91"/>
  <c r="BB130" i="91"/>
  <c r="BD130" i="91"/>
  <c r="Q131" i="91"/>
  <c r="AC131" i="91"/>
  <c r="AQ131" i="91"/>
  <c r="BB131" i="91"/>
  <c r="BD131" i="91"/>
  <c r="Q132" i="91"/>
  <c r="AC132" i="91"/>
  <c r="AQ132" i="91"/>
  <c r="BB132" i="91"/>
  <c r="BD132" i="91"/>
  <c r="Q133" i="91"/>
  <c r="AC133" i="91"/>
  <c r="AQ133" i="91"/>
  <c r="BB133" i="91"/>
  <c r="BD133" i="91"/>
  <c r="Q134" i="91"/>
  <c r="AC134" i="91"/>
  <c r="AQ134" i="91"/>
  <c r="BB134" i="91"/>
  <c r="BD134" i="91"/>
  <c r="BD135" i="91"/>
  <c r="H36" i="11"/>
  <c r="Q123" i="91"/>
  <c r="AC123" i="91"/>
  <c r="AQ123" i="91"/>
  <c r="BB123" i="91"/>
  <c r="BD123" i="91"/>
  <c r="Q124" i="91"/>
  <c r="AC124" i="91"/>
  <c r="AQ124" i="91"/>
  <c r="BB124" i="91"/>
  <c r="BD124" i="91"/>
  <c r="Q125" i="91"/>
  <c r="AC125" i="91"/>
  <c r="AQ125" i="91"/>
  <c r="BB125" i="91"/>
  <c r="BD125" i="91"/>
  <c r="Q126" i="91"/>
  <c r="AC126" i="91"/>
  <c r="AQ126" i="91"/>
  <c r="BB126" i="91"/>
  <c r="BD126" i="91"/>
  <c r="Q127" i="91"/>
  <c r="AC127" i="91"/>
  <c r="AQ127" i="91"/>
  <c r="BB127" i="91"/>
  <c r="BD127" i="91"/>
  <c r="BD128" i="91"/>
  <c r="H35" i="11"/>
  <c r="Q116" i="91"/>
  <c r="AC116" i="91"/>
  <c r="AQ116" i="91"/>
  <c r="BB116" i="91"/>
  <c r="BD116" i="91"/>
  <c r="Q117" i="91"/>
  <c r="AC117" i="91"/>
  <c r="AQ117" i="91"/>
  <c r="BB117" i="91"/>
  <c r="BD117" i="91"/>
  <c r="Q118" i="91"/>
  <c r="AC118" i="91"/>
  <c r="AQ118" i="91"/>
  <c r="BB118" i="91"/>
  <c r="BD118" i="91"/>
  <c r="Q119" i="91"/>
  <c r="AC119" i="91"/>
  <c r="AQ119" i="91"/>
  <c r="BB119" i="91"/>
  <c r="BD119" i="91"/>
  <c r="Q120" i="91"/>
  <c r="AC120" i="91"/>
  <c r="AQ120" i="91"/>
  <c r="BB120" i="91"/>
  <c r="BD120" i="91"/>
  <c r="BD121" i="91"/>
  <c r="H34" i="11"/>
  <c r="Q109" i="91"/>
  <c r="AC109" i="91"/>
  <c r="AQ109" i="91"/>
  <c r="BB109" i="91"/>
  <c r="BD109" i="91"/>
  <c r="Q110" i="91"/>
  <c r="AC110" i="91"/>
  <c r="AQ110" i="91"/>
  <c r="BB110" i="91"/>
  <c r="BD110" i="91"/>
  <c r="Q111" i="91"/>
  <c r="AC111" i="91"/>
  <c r="AQ111" i="91"/>
  <c r="BB111" i="91"/>
  <c r="BD111" i="91"/>
  <c r="Q112" i="91"/>
  <c r="AC112" i="91"/>
  <c r="AQ112" i="91"/>
  <c r="BB112" i="91"/>
  <c r="BD112" i="91"/>
  <c r="Q113" i="91"/>
  <c r="AC113" i="91"/>
  <c r="AQ113" i="91"/>
  <c r="BB113" i="91"/>
  <c r="BD113" i="91"/>
  <c r="BD114" i="91"/>
  <c r="H33" i="11"/>
  <c r="Q102" i="91"/>
  <c r="AC102" i="91"/>
  <c r="AQ102" i="91"/>
  <c r="BB102" i="91"/>
  <c r="BD102" i="91"/>
  <c r="Q103" i="91"/>
  <c r="AC103" i="91"/>
  <c r="AQ103" i="91"/>
  <c r="BB103" i="91"/>
  <c r="BD103" i="91"/>
  <c r="Q104" i="91"/>
  <c r="AC104" i="91"/>
  <c r="AQ104" i="91"/>
  <c r="BB104" i="91"/>
  <c r="BD104" i="91"/>
  <c r="Q105" i="91"/>
  <c r="AC105" i="91"/>
  <c r="AQ105" i="91"/>
  <c r="BB105" i="91"/>
  <c r="BD105" i="91"/>
  <c r="Q106" i="91"/>
  <c r="AC106" i="91"/>
  <c r="AQ106" i="91"/>
  <c r="BB106" i="91"/>
  <c r="BD106" i="91"/>
  <c r="BD107" i="91"/>
  <c r="H32" i="11"/>
  <c r="Q95" i="91"/>
  <c r="AC95" i="91"/>
  <c r="AQ95" i="91"/>
  <c r="BB95" i="91"/>
  <c r="BD95" i="91"/>
  <c r="Q96" i="91"/>
  <c r="AC96" i="91"/>
  <c r="AQ96" i="91"/>
  <c r="BB96" i="91"/>
  <c r="BD96" i="91"/>
  <c r="Q97" i="91"/>
  <c r="AC97" i="91"/>
  <c r="AQ97" i="91"/>
  <c r="BB97" i="91"/>
  <c r="BD97" i="91"/>
  <c r="Q98" i="91"/>
  <c r="AC98" i="91"/>
  <c r="AQ98" i="91"/>
  <c r="BB98" i="91"/>
  <c r="BD98" i="91"/>
  <c r="Q99" i="91"/>
  <c r="AC99" i="91"/>
  <c r="AQ99" i="91"/>
  <c r="BB99" i="91"/>
  <c r="BD99" i="91"/>
  <c r="BD100" i="91"/>
  <c r="H31" i="11"/>
  <c r="Q88" i="91"/>
  <c r="AC88" i="91"/>
  <c r="AQ88" i="91"/>
  <c r="BB88" i="91"/>
  <c r="BD88" i="91"/>
  <c r="Q89" i="91"/>
  <c r="AC89" i="91"/>
  <c r="AQ89" i="91"/>
  <c r="BB89" i="91"/>
  <c r="BD89" i="91"/>
  <c r="Q90" i="91"/>
  <c r="AC90" i="91"/>
  <c r="AQ90" i="91"/>
  <c r="BB90" i="91"/>
  <c r="BD90" i="91"/>
  <c r="Q91" i="91"/>
  <c r="AC91" i="91"/>
  <c r="AQ91" i="91"/>
  <c r="BB91" i="91"/>
  <c r="BD91" i="91"/>
  <c r="Q92" i="91"/>
  <c r="AC92" i="91"/>
  <c r="AQ92" i="91"/>
  <c r="BB92" i="91"/>
  <c r="BD92" i="91"/>
  <c r="BD93" i="91"/>
  <c r="H30" i="11"/>
  <c r="Q81" i="91"/>
  <c r="AC81" i="91"/>
  <c r="AQ81" i="91"/>
  <c r="BB81" i="91"/>
  <c r="BD81" i="91"/>
  <c r="Q82" i="91"/>
  <c r="AC82" i="91"/>
  <c r="AQ82" i="91"/>
  <c r="BB82" i="91"/>
  <c r="BD82" i="91"/>
  <c r="Q83" i="91"/>
  <c r="AC83" i="91"/>
  <c r="AQ83" i="91"/>
  <c r="BB83" i="91"/>
  <c r="BD83" i="91"/>
  <c r="Q84" i="91"/>
  <c r="AC84" i="91"/>
  <c r="AQ84" i="91"/>
  <c r="BB84" i="91"/>
  <c r="BD84" i="91"/>
  <c r="Q85" i="91"/>
  <c r="AC85" i="91"/>
  <c r="AQ85" i="91"/>
  <c r="BB85" i="91"/>
  <c r="BD85" i="91"/>
  <c r="BD86" i="91"/>
  <c r="H29" i="11"/>
  <c r="Q74" i="91"/>
  <c r="AC74" i="91"/>
  <c r="AQ74" i="91"/>
  <c r="BB74" i="91"/>
  <c r="BD74" i="91"/>
  <c r="Q75" i="91"/>
  <c r="AC75" i="91"/>
  <c r="AQ75" i="91"/>
  <c r="BB75" i="91"/>
  <c r="BD75" i="91"/>
  <c r="Q76" i="91"/>
  <c r="AC76" i="91"/>
  <c r="AQ76" i="91"/>
  <c r="BB76" i="91"/>
  <c r="BD76" i="91"/>
  <c r="Q77" i="91"/>
  <c r="AC77" i="91"/>
  <c r="AQ77" i="91"/>
  <c r="BB77" i="91"/>
  <c r="BD77" i="91"/>
  <c r="Q78" i="91"/>
  <c r="AC78" i="91"/>
  <c r="AQ78" i="91"/>
  <c r="BB78" i="91"/>
  <c r="BD78" i="91"/>
  <c r="BD79" i="91"/>
  <c r="H27" i="11"/>
  <c r="Q67" i="91"/>
  <c r="AC67" i="91"/>
  <c r="AQ67" i="91"/>
  <c r="BB67" i="91"/>
  <c r="BD67" i="91"/>
  <c r="Q68" i="91"/>
  <c r="AC68" i="91"/>
  <c r="AQ68" i="91"/>
  <c r="BB68" i="91"/>
  <c r="BD68" i="91"/>
  <c r="Q69" i="91"/>
  <c r="AC69" i="91"/>
  <c r="AQ69" i="91"/>
  <c r="BB69" i="91"/>
  <c r="BD69" i="91"/>
  <c r="Q70" i="91"/>
  <c r="AC70" i="91"/>
  <c r="AQ70" i="91"/>
  <c r="BB70" i="91"/>
  <c r="BD70" i="91"/>
  <c r="Q71" i="91"/>
  <c r="AC71" i="91"/>
  <c r="AQ71" i="91"/>
  <c r="BB71" i="91"/>
  <c r="BD71" i="91"/>
  <c r="BD72" i="91"/>
  <c r="H26" i="11"/>
  <c r="Q74" i="90"/>
  <c r="AC74" i="90"/>
  <c r="AQ74" i="90"/>
  <c r="BB74" i="90"/>
  <c r="BD74" i="90"/>
  <c r="Q75" i="90"/>
  <c r="AC75" i="90"/>
  <c r="AQ75" i="90"/>
  <c r="BB75" i="90"/>
  <c r="BD75" i="90"/>
  <c r="Q76" i="90"/>
  <c r="AC76" i="90"/>
  <c r="AQ76" i="90"/>
  <c r="BB76" i="90"/>
  <c r="BD76" i="90"/>
  <c r="Q77" i="90"/>
  <c r="AC77" i="90"/>
  <c r="AQ77" i="90"/>
  <c r="BB77" i="90"/>
  <c r="BD77" i="90"/>
  <c r="Q78" i="90"/>
  <c r="AC78" i="90"/>
  <c r="AQ78" i="90"/>
  <c r="BB78" i="90"/>
  <c r="BD78" i="90"/>
  <c r="BD79" i="90"/>
  <c r="F27" i="11"/>
  <c r="Q67" i="90"/>
  <c r="AC67" i="90"/>
  <c r="AQ67" i="90"/>
  <c r="BB67" i="90"/>
  <c r="BD67" i="90"/>
  <c r="Q68" i="90"/>
  <c r="AC68" i="90"/>
  <c r="AQ68" i="90"/>
  <c r="BB68" i="90"/>
  <c r="BD68" i="90"/>
  <c r="Q69" i="90"/>
  <c r="AC69" i="90"/>
  <c r="AQ69" i="90"/>
  <c r="BB69" i="90"/>
  <c r="BD69" i="90"/>
  <c r="Q70" i="90"/>
  <c r="AC70" i="90"/>
  <c r="AQ70" i="90"/>
  <c r="BB70" i="90"/>
  <c r="BD70" i="90"/>
  <c r="Q71" i="90"/>
  <c r="AC71" i="90"/>
  <c r="AQ71" i="90"/>
  <c r="BB71" i="90"/>
  <c r="BD71" i="90"/>
  <c r="BD72" i="90"/>
  <c r="F26" i="11"/>
  <c r="Q60" i="91"/>
  <c r="AC60" i="91"/>
  <c r="AQ60" i="91"/>
  <c r="BB60" i="91"/>
  <c r="BD60" i="91"/>
  <c r="Q61" i="91"/>
  <c r="AC61" i="91"/>
  <c r="AQ61" i="91"/>
  <c r="BB61" i="91"/>
  <c r="BD61" i="91"/>
  <c r="Q62" i="91"/>
  <c r="AC62" i="91"/>
  <c r="AQ62" i="91"/>
  <c r="BB62" i="91"/>
  <c r="BD62" i="91"/>
  <c r="Q63" i="91"/>
  <c r="AC63" i="91"/>
  <c r="AQ63" i="91"/>
  <c r="BB63" i="91"/>
  <c r="BD63" i="91"/>
  <c r="Q64" i="91"/>
  <c r="AC64" i="91"/>
  <c r="AQ64" i="91"/>
  <c r="BB64" i="91"/>
  <c r="BD64" i="91"/>
  <c r="BD65" i="91"/>
  <c r="H25" i="11"/>
  <c r="Q60" i="90"/>
  <c r="AC60" i="90"/>
  <c r="AQ60" i="90"/>
  <c r="BB60" i="90"/>
  <c r="BD60" i="90"/>
  <c r="Q61" i="90"/>
  <c r="AC61" i="90"/>
  <c r="AQ61" i="90"/>
  <c r="BB61" i="90"/>
  <c r="BD61" i="90"/>
  <c r="Q62" i="90"/>
  <c r="AC62" i="90"/>
  <c r="AQ62" i="90"/>
  <c r="BB62" i="90"/>
  <c r="BD62" i="90"/>
  <c r="Q63" i="90"/>
  <c r="AC63" i="90"/>
  <c r="AQ63" i="90"/>
  <c r="BB63" i="90"/>
  <c r="BD63" i="90"/>
  <c r="Q64" i="90"/>
  <c r="AC64" i="90"/>
  <c r="AQ64" i="90"/>
  <c r="BB64" i="90"/>
  <c r="BD64" i="90"/>
  <c r="BD65" i="90"/>
  <c r="F25" i="11"/>
  <c r="Q53" i="90"/>
  <c r="AC53" i="90"/>
  <c r="AQ53" i="90"/>
  <c r="BB53" i="90"/>
  <c r="BD53" i="90"/>
  <c r="Q54" i="90"/>
  <c r="AC54" i="90"/>
  <c r="AQ54" i="90"/>
  <c r="BB54" i="90"/>
  <c r="BD54" i="90"/>
  <c r="Q55" i="90"/>
  <c r="AC55" i="90"/>
  <c r="AQ55" i="90"/>
  <c r="BB55" i="90"/>
  <c r="BD55" i="90"/>
  <c r="Q56" i="90"/>
  <c r="AC56" i="90"/>
  <c r="AQ56" i="90"/>
  <c r="BB56" i="90"/>
  <c r="BD56" i="90"/>
  <c r="Q57" i="90"/>
  <c r="AC57" i="90"/>
  <c r="AQ57" i="90"/>
  <c r="BB57" i="90"/>
  <c r="BD57" i="90"/>
  <c r="BD58" i="90"/>
  <c r="F24" i="11"/>
  <c r="Q53" i="91"/>
  <c r="AC53" i="91"/>
  <c r="AQ53" i="91"/>
  <c r="BB53" i="91"/>
  <c r="BD53" i="91"/>
  <c r="Q54" i="91"/>
  <c r="AC54" i="91"/>
  <c r="AQ54" i="91"/>
  <c r="BB54" i="91"/>
  <c r="BD54" i="91"/>
  <c r="Q55" i="91"/>
  <c r="AC55" i="91"/>
  <c r="AQ55" i="91"/>
  <c r="BB55" i="91"/>
  <c r="BD55" i="91"/>
  <c r="Q56" i="91"/>
  <c r="AC56" i="91"/>
  <c r="AQ56" i="91"/>
  <c r="BB56" i="91"/>
  <c r="BD56" i="91"/>
  <c r="Q57" i="91"/>
  <c r="AC57" i="91"/>
  <c r="AQ57" i="91"/>
  <c r="BB57" i="91"/>
  <c r="BD57" i="91"/>
  <c r="BD58" i="91"/>
  <c r="H24" i="11"/>
  <c r="Q46" i="91"/>
  <c r="AC46" i="91"/>
  <c r="AQ46" i="91"/>
  <c r="BB46" i="91"/>
  <c r="BD46" i="91"/>
  <c r="Q47" i="91"/>
  <c r="AC47" i="91"/>
  <c r="AQ47" i="91"/>
  <c r="BB47" i="91"/>
  <c r="BD47" i="91"/>
  <c r="Q48" i="91"/>
  <c r="AC48" i="91"/>
  <c r="AQ48" i="91"/>
  <c r="BB48" i="91"/>
  <c r="BD48" i="91"/>
  <c r="Q49" i="91"/>
  <c r="AC49" i="91"/>
  <c r="AQ49" i="91"/>
  <c r="BB49" i="91"/>
  <c r="BD49" i="91"/>
  <c r="Q50" i="91"/>
  <c r="AC50" i="91"/>
  <c r="AQ50" i="91"/>
  <c r="BB50" i="91"/>
  <c r="BD50" i="91"/>
  <c r="BD51" i="91"/>
  <c r="H23" i="11"/>
  <c r="Q46" i="90"/>
  <c r="AC46" i="90"/>
  <c r="AQ46" i="90"/>
  <c r="BB46" i="90"/>
  <c r="BD46" i="90"/>
  <c r="Q47" i="90"/>
  <c r="AC47" i="90"/>
  <c r="AQ47" i="90"/>
  <c r="BB47" i="90"/>
  <c r="BD47" i="90"/>
  <c r="Q48" i="90"/>
  <c r="AC48" i="90"/>
  <c r="AQ48" i="90"/>
  <c r="BB48" i="90"/>
  <c r="BD48" i="90"/>
  <c r="Q49" i="90"/>
  <c r="AC49" i="90"/>
  <c r="AQ49" i="90"/>
  <c r="BB49" i="90"/>
  <c r="BD49" i="90"/>
  <c r="Q50" i="90"/>
  <c r="AC50" i="90"/>
  <c r="AQ50" i="90"/>
  <c r="BB50" i="90"/>
  <c r="BD50" i="90"/>
  <c r="BD51" i="90"/>
  <c r="F23" i="11"/>
  <c r="Q39" i="91"/>
  <c r="AC39" i="91"/>
  <c r="AQ39" i="91"/>
  <c r="BB39" i="91"/>
  <c r="BD39" i="91"/>
  <c r="Q40" i="91"/>
  <c r="AC40" i="91"/>
  <c r="AQ40" i="91"/>
  <c r="BB40" i="91"/>
  <c r="BD40" i="91"/>
  <c r="Q41" i="91"/>
  <c r="AC41" i="91"/>
  <c r="AQ41" i="91"/>
  <c r="BB41" i="91"/>
  <c r="BD41" i="91"/>
  <c r="Q42" i="91"/>
  <c r="AC42" i="91"/>
  <c r="AQ42" i="91"/>
  <c r="BB42" i="91"/>
  <c r="BD42" i="91"/>
  <c r="Q43" i="91"/>
  <c r="AC43" i="91"/>
  <c r="AQ43" i="91"/>
  <c r="BB43" i="91"/>
  <c r="BD43" i="91"/>
  <c r="BD44" i="91"/>
  <c r="H22" i="11"/>
  <c r="Q39" i="90"/>
  <c r="AC39" i="90"/>
  <c r="AQ39" i="90"/>
  <c r="BB39" i="90"/>
  <c r="BD39" i="90"/>
  <c r="Q40" i="90"/>
  <c r="AC40" i="90"/>
  <c r="AQ40" i="90"/>
  <c r="BB40" i="90"/>
  <c r="BD40" i="90"/>
  <c r="Q41" i="90"/>
  <c r="AC41" i="90"/>
  <c r="AQ41" i="90"/>
  <c r="BB41" i="90"/>
  <c r="BD41" i="90"/>
  <c r="Q42" i="90"/>
  <c r="AC42" i="90"/>
  <c r="AQ42" i="90"/>
  <c r="BB42" i="90"/>
  <c r="BD42" i="90"/>
  <c r="Q43" i="90"/>
  <c r="AC43" i="90"/>
  <c r="AQ43" i="90"/>
  <c r="BB43" i="90"/>
  <c r="BD43" i="90"/>
  <c r="BD44" i="90"/>
  <c r="F22" i="11"/>
  <c r="BE219" i="91"/>
  <c r="BE212" i="91"/>
  <c r="BE205" i="91"/>
  <c r="BE198" i="91"/>
  <c r="BE191" i="91"/>
  <c r="BE184" i="91"/>
  <c r="BE149" i="91"/>
  <c r="BE142" i="91"/>
  <c r="BE135" i="91"/>
  <c r="BE128" i="91"/>
  <c r="BE121" i="91"/>
  <c r="BE114" i="91"/>
  <c r="BE79" i="91"/>
  <c r="BE72" i="91"/>
  <c r="BE65" i="91"/>
  <c r="BE58" i="91"/>
  <c r="BE51" i="91"/>
  <c r="BE44" i="91"/>
  <c r="BC232" i="91"/>
  <c r="A213" i="91"/>
  <c r="A206" i="91"/>
  <c r="A199" i="91"/>
  <c r="A192" i="91"/>
  <c r="A185" i="91"/>
  <c r="A178" i="91"/>
  <c r="AQ219" i="91"/>
  <c r="BB219" i="91"/>
  <c r="AC219" i="91"/>
  <c r="Q219" i="91"/>
  <c r="BB212" i="91"/>
  <c r="AQ212" i="91"/>
  <c r="AC212" i="91"/>
  <c r="Q212" i="91"/>
  <c r="AQ205" i="91"/>
  <c r="BB205" i="91"/>
  <c r="AC205" i="91"/>
  <c r="Q205" i="91"/>
  <c r="AQ198" i="91"/>
  <c r="Q198" i="91"/>
  <c r="BB198" i="91"/>
  <c r="AC198" i="91"/>
  <c r="BB190" i="91"/>
  <c r="AQ190" i="91"/>
  <c r="AC190" i="91"/>
  <c r="Q190" i="91"/>
  <c r="BD190" i="91"/>
  <c r="BB189" i="91"/>
  <c r="AQ189" i="91"/>
  <c r="AC189" i="91"/>
  <c r="Q189" i="91"/>
  <c r="BD189" i="91"/>
  <c r="BB188" i="91"/>
  <c r="AQ188" i="91"/>
  <c r="AC188" i="91"/>
  <c r="Q188" i="91"/>
  <c r="BD188" i="91"/>
  <c r="BB187" i="91"/>
  <c r="AQ187" i="91"/>
  <c r="AQ186" i="91"/>
  <c r="AQ191" i="91"/>
  <c r="AC187" i="91"/>
  <c r="Q187" i="91"/>
  <c r="BD187" i="91"/>
  <c r="BB186" i="91"/>
  <c r="BB191" i="91"/>
  <c r="AC186" i="91"/>
  <c r="AC191" i="91"/>
  <c r="Q186" i="91"/>
  <c r="Q191" i="91"/>
  <c r="Q179" i="91"/>
  <c r="AC179" i="91"/>
  <c r="AQ179" i="91"/>
  <c r="BB179" i="91"/>
  <c r="BD179" i="91"/>
  <c r="AQ180" i="91"/>
  <c r="AQ181" i="91"/>
  <c r="AQ182" i="91"/>
  <c r="AQ183" i="91"/>
  <c r="AQ184" i="91"/>
  <c r="Q180" i="91"/>
  <c r="AC180" i="91"/>
  <c r="BB180" i="91"/>
  <c r="BD180" i="91"/>
  <c r="Q181" i="91"/>
  <c r="Q182" i="91"/>
  <c r="Q183" i="91"/>
  <c r="Q184" i="91"/>
  <c r="AC181" i="91"/>
  <c r="BB181" i="91"/>
  <c r="BB182" i="91"/>
  <c r="BB183" i="91"/>
  <c r="BB184" i="91"/>
  <c r="BD181" i="91"/>
  <c r="AC182" i="91"/>
  <c r="BD182" i="91"/>
  <c r="AC183" i="91"/>
  <c r="BD183" i="91"/>
  <c r="AC184" i="91"/>
  <c r="A143" i="91"/>
  <c r="A136" i="91"/>
  <c r="A129" i="91"/>
  <c r="A122" i="91"/>
  <c r="A115" i="91"/>
  <c r="AQ149" i="91"/>
  <c r="BB149" i="91"/>
  <c r="AC149" i="91"/>
  <c r="Q149" i="91"/>
  <c r="AQ142" i="91"/>
  <c r="BB142" i="91"/>
  <c r="AC142" i="91"/>
  <c r="Q142" i="91"/>
  <c r="AQ135" i="91"/>
  <c r="BB135" i="91"/>
  <c r="AC135" i="91"/>
  <c r="Q135" i="91"/>
  <c r="AQ128" i="91"/>
  <c r="BB128" i="91"/>
  <c r="AC128" i="91"/>
  <c r="Q128" i="91"/>
  <c r="BB121" i="91"/>
  <c r="AQ121" i="91"/>
  <c r="AC121" i="91"/>
  <c r="Q121" i="91"/>
  <c r="A108" i="91"/>
  <c r="BB114" i="91"/>
  <c r="AQ114" i="91"/>
  <c r="AC114" i="91"/>
  <c r="Q114" i="91"/>
  <c r="A73" i="91"/>
  <c r="A66" i="91"/>
  <c r="A59" i="91"/>
  <c r="A52" i="91"/>
  <c r="A45" i="91"/>
  <c r="A38" i="91"/>
  <c r="AQ79" i="91"/>
  <c r="BB79" i="91"/>
  <c r="AC79" i="91"/>
  <c r="Q79" i="91"/>
  <c r="AQ72" i="91"/>
  <c r="BB72" i="91"/>
  <c r="AC72" i="91"/>
  <c r="Q72" i="91"/>
  <c r="BB65" i="91"/>
  <c r="AQ65" i="91"/>
  <c r="AC65" i="91"/>
  <c r="Q65" i="91"/>
  <c r="AQ58" i="91"/>
  <c r="BB58" i="91"/>
  <c r="AC58" i="91"/>
  <c r="Q58" i="91"/>
  <c r="BB51" i="91"/>
  <c r="AQ51" i="91"/>
  <c r="AC51" i="91"/>
  <c r="Q51" i="91"/>
  <c r="BB44" i="91"/>
  <c r="AQ44" i="91"/>
  <c r="AC44" i="91"/>
  <c r="Q44" i="91"/>
  <c r="BE149" i="90"/>
  <c r="BE142" i="90"/>
  <c r="BE135" i="90"/>
  <c r="BE128" i="90"/>
  <c r="BE121" i="90"/>
  <c r="BE114" i="90"/>
  <c r="BE86" i="90"/>
  <c r="BE79" i="90"/>
  <c r="BE72" i="90"/>
  <c r="BE65" i="90"/>
  <c r="BE58" i="90"/>
  <c r="BE51" i="90"/>
  <c r="BE44" i="90"/>
  <c r="A143" i="90"/>
  <c r="A136" i="90"/>
  <c r="A129" i="90"/>
  <c r="A122" i="90"/>
  <c r="A115" i="90"/>
  <c r="A108" i="90"/>
  <c r="BB141" i="90"/>
  <c r="AQ141" i="90"/>
  <c r="AC141" i="90"/>
  <c r="Q141" i="90"/>
  <c r="BD141" i="90"/>
  <c r="BB140" i="90"/>
  <c r="AQ140" i="90"/>
  <c r="AC140" i="90"/>
  <c r="Q140" i="90"/>
  <c r="BD140" i="90"/>
  <c r="BB139" i="90"/>
  <c r="AQ139" i="90"/>
  <c r="AC139" i="90"/>
  <c r="Q139" i="90"/>
  <c r="BD139" i="90"/>
  <c r="BB138" i="90"/>
  <c r="AQ138" i="90"/>
  <c r="AQ137" i="90"/>
  <c r="AQ142" i="90"/>
  <c r="AC138" i="90"/>
  <c r="Q138" i="90"/>
  <c r="BD138" i="90"/>
  <c r="BB137" i="90"/>
  <c r="BB142" i="90"/>
  <c r="AC137" i="90"/>
  <c r="AC142" i="90"/>
  <c r="Q137" i="90"/>
  <c r="Q142" i="90"/>
  <c r="BB134" i="90"/>
  <c r="AQ134" i="90"/>
  <c r="AC134" i="90"/>
  <c r="Q134" i="90"/>
  <c r="BD134" i="90"/>
  <c r="BB133" i="90"/>
  <c r="AQ133" i="90"/>
  <c r="AC133" i="90"/>
  <c r="Q133" i="90"/>
  <c r="BD133" i="90"/>
  <c r="BB132" i="90"/>
  <c r="AQ132" i="90"/>
  <c r="AC132" i="90"/>
  <c r="Q132" i="90"/>
  <c r="BD132" i="90"/>
  <c r="BB131" i="90"/>
  <c r="AQ131" i="90"/>
  <c r="AQ130" i="90"/>
  <c r="AQ135" i="90"/>
  <c r="AC131" i="90"/>
  <c r="Q131" i="90"/>
  <c r="BD131" i="90"/>
  <c r="BB130" i="90"/>
  <c r="BB135" i="90"/>
  <c r="AC130" i="90"/>
  <c r="AC135" i="90"/>
  <c r="Q130" i="90"/>
  <c r="Q135" i="90"/>
  <c r="BB127" i="90"/>
  <c r="AQ127" i="90"/>
  <c r="AC127" i="90"/>
  <c r="Q127" i="90"/>
  <c r="BD127" i="90"/>
  <c r="BB126" i="90"/>
  <c r="AQ126" i="90"/>
  <c r="AC126" i="90"/>
  <c r="Q126" i="90"/>
  <c r="BD126" i="90"/>
  <c r="BB125" i="90"/>
  <c r="AQ125" i="90"/>
  <c r="AC125" i="90"/>
  <c r="Q125" i="90"/>
  <c r="BD125" i="90"/>
  <c r="BB124" i="90"/>
  <c r="AQ124" i="90"/>
  <c r="AQ123" i="90"/>
  <c r="AQ128" i="90"/>
  <c r="AC124" i="90"/>
  <c r="Q124" i="90"/>
  <c r="BB123" i="90"/>
  <c r="BB128" i="90"/>
  <c r="AC123" i="90"/>
  <c r="AC128" i="90"/>
  <c r="Q123" i="90"/>
  <c r="BD123" i="90"/>
  <c r="BB120" i="90"/>
  <c r="AQ120" i="90"/>
  <c r="AC120" i="90"/>
  <c r="Q120" i="90"/>
  <c r="BD120" i="90"/>
  <c r="BB119" i="90"/>
  <c r="AQ119" i="90"/>
  <c r="AC119" i="90"/>
  <c r="Q119" i="90"/>
  <c r="BD119" i="90"/>
  <c r="BB118" i="90"/>
  <c r="AQ118" i="90"/>
  <c r="AC118" i="90"/>
  <c r="Q118" i="90"/>
  <c r="BD118" i="90"/>
  <c r="BB117" i="90"/>
  <c r="AQ117" i="90"/>
  <c r="AQ116" i="90"/>
  <c r="AQ121" i="90"/>
  <c r="AC117" i="90"/>
  <c r="Q117" i="90"/>
  <c r="BD117" i="90"/>
  <c r="BB116" i="90"/>
  <c r="BB121" i="90"/>
  <c r="AC116" i="90"/>
  <c r="AC121" i="90"/>
  <c r="Q116" i="90"/>
  <c r="Q121" i="90"/>
  <c r="BB113" i="90"/>
  <c r="AQ113" i="90"/>
  <c r="AC113" i="90"/>
  <c r="Q113" i="90"/>
  <c r="BD113" i="90"/>
  <c r="BB112" i="90"/>
  <c r="AQ112" i="90"/>
  <c r="AC112" i="90"/>
  <c r="Q112" i="90"/>
  <c r="BD112" i="90"/>
  <c r="BB111" i="90"/>
  <c r="AQ111" i="90"/>
  <c r="AC111" i="90"/>
  <c r="Q111" i="90"/>
  <c r="BD111" i="90"/>
  <c r="BB110" i="90"/>
  <c r="AQ110" i="90"/>
  <c r="AC110" i="90"/>
  <c r="Q110" i="90"/>
  <c r="BB109" i="90"/>
  <c r="BB114" i="90"/>
  <c r="AQ109" i="90"/>
  <c r="AQ114" i="90"/>
  <c r="AC109" i="90"/>
  <c r="AC114" i="90"/>
  <c r="Q109" i="90"/>
  <c r="BD109" i="90"/>
  <c r="A73" i="90"/>
  <c r="A66" i="90"/>
  <c r="A59" i="90"/>
  <c r="A52" i="90"/>
  <c r="A45" i="90"/>
  <c r="A38" i="90"/>
  <c r="AQ79" i="90"/>
  <c r="BB79" i="90"/>
  <c r="AC79" i="90"/>
  <c r="Q79" i="90"/>
  <c r="Q72" i="90"/>
  <c r="BB72" i="90"/>
  <c r="AQ72" i="90"/>
  <c r="AC72" i="90"/>
  <c r="Q65" i="90"/>
  <c r="BB65" i="90"/>
  <c r="AQ65" i="90"/>
  <c r="AC65" i="90"/>
  <c r="Q58" i="90"/>
  <c r="BB58" i="90"/>
  <c r="AQ58" i="90"/>
  <c r="AC58" i="90"/>
  <c r="AQ51" i="90"/>
  <c r="BB51" i="90"/>
  <c r="AC51" i="90"/>
  <c r="Q51" i="90"/>
  <c r="AQ44" i="90"/>
  <c r="BB44" i="90"/>
  <c r="AC44" i="90"/>
  <c r="Q98" i="13"/>
  <c r="AC98" i="13"/>
  <c r="AQ98" i="13"/>
  <c r="BB98" i="13"/>
  <c r="BD98" i="13"/>
  <c r="Q99" i="13"/>
  <c r="AC99" i="13"/>
  <c r="AQ99" i="13"/>
  <c r="BB99" i="13"/>
  <c r="BD99" i="13"/>
  <c r="Q100" i="13"/>
  <c r="AC100" i="13"/>
  <c r="AQ100" i="13"/>
  <c r="BB100" i="13"/>
  <c r="BD100" i="13"/>
  <c r="Q101" i="13"/>
  <c r="AC101" i="13"/>
  <c r="AQ101" i="13"/>
  <c r="BB101" i="13"/>
  <c r="BD101" i="13"/>
  <c r="Q102" i="13"/>
  <c r="AC102" i="13"/>
  <c r="AQ102" i="13"/>
  <c r="BB102" i="13"/>
  <c r="BD102" i="13"/>
  <c r="BD103" i="13"/>
  <c r="Q128" i="90"/>
  <c r="Q114" i="90"/>
  <c r="BD186" i="91"/>
  <c r="BD191" i="91"/>
  <c r="H45" i="11"/>
  <c r="BD184" i="91"/>
  <c r="H44" i="11"/>
  <c r="BD137" i="90"/>
  <c r="BD142" i="90"/>
  <c r="F37" i="11"/>
  <c r="BD130" i="90"/>
  <c r="BD135" i="90"/>
  <c r="F36" i="11"/>
  <c r="BD124" i="90"/>
  <c r="BD128" i="90"/>
  <c r="F35" i="11"/>
  <c r="BD116" i="90"/>
  <c r="BD121" i="90"/>
  <c r="F34" i="11"/>
  <c r="BD110" i="90"/>
  <c r="BD114" i="90"/>
  <c r="F33" i="11"/>
  <c r="Q44" i="90"/>
  <c r="BC103" i="13"/>
  <c r="BE79" i="13"/>
  <c r="BE72" i="13"/>
  <c r="BE65" i="13"/>
  <c r="BE58" i="13"/>
  <c r="BE51" i="13"/>
  <c r="BE44" i="13"/>
  <c r="A73" i="13"/>
  <c r="A66" i="13"/>
  <c r="A59" i="13"/>
  <c r="A52" i="13"/>
  <c r="A45" i="13"/>
  <c r="A38" i="13"/>
  <c r="BB78" i="13"/>
  <c r="AQ78" i="13"/>
  <c r="AC78" i="13"/>
  <c r="Q78" i="13"/>
  <c r="BD78" i="13"/>
  <c r="BB77" i="13"/>
  <c r="AQ77" i="13"/>
  <c r="AC77" i="13"/>
  <c r="Q77" i="13"/>
  <c r="BD77" i="13"/>
  <c r="BB76" i="13"/>
  <c r="AQ76" i="13"/>
  <c r="AC76" i="13"/>
  <c r="Q76" i="13"/>
  <c r="BD76" i="13"/>
  <c r="BB75" i="13"/>
  <c r="AQ75" i="13"/>
  <c r="AQ74" i="13"/>
  <c r="AQ79" i="13"/>
  <c r="AC75" i="13"/>
  <c r="Q75" i="13"/>
  <c r="BD75" i="13"/>
  <c r="BB74" i="13"/>
  <c r="BB79" i="13"/>
  <c r="AC74" i="13"/>
  <c r="AC79" i="13"/>
  <c r="Q74" i="13"/>
  <c r="Q79" i="13"/>
  <c r="BB71" i="13"/>
  <c r="AQ71" i="13"/>
  <c r="AC71" i="13"/>
  <c r="Q71" i="13"/>
  <c r="BD71" i="13"/>
  <c r="BB70" i="13"/>
  <c r="AQ70" i="13"/>
  <c r="AC70" i="13"/>
  <c r="Q70" i="13"/>
  <c r="BD70" i="13"/>
  <c r="BB69" i="13"/>
  <c r="AQ69" i="13"/>
  <c r="AC69" i="13"/>
  <c r="Q69" i="13"/>
  <c r="BD69" i="13"/>
  <c r="BB68" i="13"/>
  <c r="AQ68" i="13"/>
  <c r="AC68" i="13"/>
  <c r="Q68" i="13"/>
  <c r="BB67" i="13"/>
  <c r="BB72" i="13"/>
  <c r="AQ67" i="13"/>
  <c r="AQ72" i="13"/>
  <c r="AC67" i="13"/>
  <c r="AC72" i="13"/>
  <c r="Q67" i="13"/>
  <c r="BD67" i="13"/>
  <c r="AQ60" i="13"/>
  <c r="AQ61" i="13"/>
  <c r="AQ62" i="13"/>
  <c r="AQ63" i="13"/>
  <c r="AQ64" i="13"/>
  <c r="AQ65" i="13"/>
  <c r="BB64" i="13"/>
  <c r="AC64" i="13"/>
  <c r="Q64" i="13"/>
  <c r="BD64" i="13"/>
  <c r="BB63" i="13"/>
  <c r="AC63" i="13"/>
  <c r="Q63" i="13"/>
  <c r="BD63" i="13"/>
  <c r="BB62" i="13"/>
  <c r="AC62" i="13"/>
  <c r="Q62" i="13"/>
  <c r="BD62" i="13"/>
  <c r="BB61" i="13"/>
  <c r="AC61" i="13"/>
  <c r="Q61" i="13"/>
  <c r="BD61" i="13"/>
  <c r="BB60" i="13"/>
  <c r="BB65" i="13"/>
  <c r="AC60" i="13"/>
  <c r="AC65" i="13"/>
  <c r="Q60" i="13"/>
  <c r="BD60" i="13"/>
  <c r="BD65" i="13"/>
  <c r="D25" i="11"/>
  <c r="AQ53" i="13"/>
  <c r="AQ54" i="13"/>
  <c r="AQ55" i="13"/>
  <c r="AQ56" i="13"/>
  <c r="AQ57" i="13"/>
  <c r="AQ58" i="13"/>
  <c r="BB57" i="13"/>
  <c r="AC57" i="13"/>
  <c r="Q57" i="13"/>
  <c r="BD57" i="13"/>
  <c r="BB56" i="13"/>
  <c r="AC56" i="13"/>
  <c r="Q56" i="13"/>
  <c r="BD56" i="13"/>
  <c r="BB55" i="13"/>
  <c r="AC55" i="13"/>
  <c r="Q55" i="13"/>
  <c r="BD55" i="13"/>
  <c r="BB54" i="13"/>
  <c r="AC54" i="13"/>
  <c r="Q54" i="13"/>
  <c r="BD54" i="13"/>
  <c r="BB53" i="13"/>
  <c r="BB58" i="13"/>
  <c r="AC53" i="13"/>
  <c r="AC58" i="13"/>
  <c r="Q53" i="13"/>
  <c r="BD53" i="13"/>
  <c r="BD58" i="13"/>
  <c r="D24" i="11"/>
  <c r="BB50" i="13"/>
  <c r="AQ50" i="13"/>
  <c r="AC50" i="13"/>
  <c r="Q50" i="13"/>
  <c r="BD50" i="13"/>
  <c r="BB49" i="13"/>
  <c r="AQ49" i="13"/>
  <c r="AC49" i="13"/>
  <c r="Q49" i="13"/>
  <c r="BD49" i="13"/>
  <c r="BB48" i="13"/>
  <c r="AQ48" i="13"/>
  <c r="AC48" i="13"/>
  <c r="Q48" i="13"/>
  <c r="BD48" i="13"/>
  <c r="BB47" i="13"/>
  <c r="AQ47" i="13"/>
  <c r="AQ46" i="13"/>
  <c r="AQ51" i="13"/>
  <c r="AC47" i="13"/>
  <c r="Q47" i="13"/>
  <c r="BB46" i="13"/>
  <c r="BB51" i="13"/>
  <c r="AC46" i="13"/>
  <c r="AC51" i="13"/>
  <c r="Q46" i="13"/>
  <c r="BD46" i="13"/>
  <c r="BB43" i="13"/>
  <c r="AQ43" i="13"/>
  <c r="AC43" i="13"/>
  <c r="Q43" i="13"/>
  <c r="BD43" i="13"/>
  <c r="BB42" i="13"/>
  <c r="AQ42" i="13"/>
  <c r="AC42" i="13"/>
  <c r="Q42" i="13"/>
  <c r="BD42" i="13"/>
  <c r="BB41" i="13"/>
  <c r="AQ41" i="13"/>
  <c r="AC41" i="13"/>
  <c r="Q41" i="13"/>
  <c r="BD41" i="13"/>
  <c r="BB40" i="13"/>
  <c r="AQ40" i="13"/>
  <c r="AQ39" i="13"/>
  <c r="AQ44" i="13"/>
  <c r="AC40" i="13"/>
  <c r="Q40" i="13"/>
  <c r="BD40" i="13"/>
  <c r="BB39" i="13"/>
  <c r="BB44" i="13"/>
  <c r="AC39" i="13"/>
  <c r="AC44" i="13"/>
  <c r="Q39" i="13"/>
  <c r="Q44" i="13"/>
  <c r="M24" i="97"/>
  <c r="D24" i="97"/>
  <c r="C24" i="97"/>
  <c r="M23" i="97"/>
  <c r="D23" i="97"/>
  <c r="C23" i="97"/>
  <c r="M22" i="97"/>
  <c r="D22" i="97"/>
  <c r="C22" i="97"/>
  <c r="M21" i="97"/>
  <c r="D21" i="97"/>
  <c r="C21" i="97"/>
  <c r="M20" i="97"/>
  <c r="D20" i="97"/>
  <c r="C20" i="97"/>
  <c r="M19" i="97"/>
  <c r="C19" i="97"/>
  <c r="M18" i="97"/>
  <c r="D18" i="97"/>
  <c r="C18" i="97"/>
  <c r="Q72" i="13"/>
  <c r="Q51" i="13"/>
  <c r="BD74" i="13"/>
  <c r="BD79" i="13"/>
  <c r="D27" i="11"/>
  <c r="BD68" i="13"/>
  <c r="BD72" i="13"/>
  <c r="D26" i="11"/>
  <c r="Q65" i="13"/>
  <c r="Q58" i="13"/>
  <c r="BD47" i="13"/>
  <c r="BD51" i="13"/>
  <c r="D23" i="11"/>
  <c r="BD39" i="13"/>
  <c r="BD44" i="13"/>
  <c r="D22" i="11"/>
  <c r="O122" i="13"/>
  <c r="X122" i="13"/>
  <c r="AE122" i="13"/>
  <c r="AP122" i="13"/>
  <c r="BA122" i="13"/>
  <c r="AZ122" i="13"/>
  <c r="AY122" i="13"/>
  <c r="AX122" i="13"/>
  <c r="AW122" i="13"/>
  <c r="AV122" i="13"/>
  <c r="AU122" i="13"/>
  <c r="AT122" i="13"/>
  <c r="AS122" i="13"/>
  <c r="AR122" i="13"/>
  <c r="AO122" i="13"/>
  <c r="AN122" i="13"/>
  <c r="AM122" i="13"/>
  <c r="AL122" i="13"/>
  <c r="AK122" i="13"/>
  <c r="AJ122" i="13"/>
  <c r="AI122" i="13"/>
  <c r="AH122" i="13"/>
  <c r="AG122" i="13"/>
  <c r="AF122" i="13"/>
  <c r="AD122" i="13"/>
  <c r="AB122" i="13"/>
  <c r="AA122" i="13"/>
  <c r="Z122" i="13"/>
  <c r="Y122" i="13"/>
  <c r="W122" i="13"/>
  <c r="V122" i="13"/>
  <c r="U122" i="13"/>
  <c r="T122" i="13"/>
  <c r="S122" i="13"/>
  <c r="R122" i="13"/>
  <c r="P122" i="13"/>
  <c r="N122" i="13"/>
  <c r="M122" i="13"/>
  <c r="L122" i="13"/>
  <c r="K122" i="13"/>
  <c r="J122" i="13"/>
  <c r="I122" i="13"/>
  <c r="H122" i="13"/>
  <c r="G122" i="13"/>
  <c r="F122" i="13"/>
  <c r="O192" i="90"/>
  <c r="X192" i="90"/>
  <c r="AE192" i="90"/>
  <c r="AP192" i="90"/>
  <c r="BA192" i="90"/>
  <c r="AZ192" i="90"/>
  <c r="AY192" i="90"/>
  <c r="AX192" i="90"/>
  <c r="AW192" i="90"/>
  <c r="AV192" i="90"/>
  <c r="AU192" i="90"/>
  <c r="AT192" i="90"/>
  <c r="AS192" i="90"/>
  <c r="AR192" i="90"/>
  <c r="AO192" i="90"/>
  <c r="AN192" i="90"/>
  <c r="AM192" i="90"/>
  <c r="AL192" i="90"/>
  <c r="AK192" i="90"/>
  <c r="AJ192" i="90"/>
  <c r="AI192" i="90"/>
  <c r="AH192" i="90"/>
  <c r="AG192" i="90"/>
  <c r="AF192" i="90"/>
  <c r="AD192" i="90"/>
  <c r="AB192" i="90"/>
  <c r="AA192" i="90"/>
  <c r="Z192" i="90"/>
  <c r="Y192" i="90"/>
  <c r="W192" i="90"/>
  <c r="V192" i="90"/>
  <c r="U192" i="90"/>
  <c r="T192" i="90"/>
  <c r="S192" i="90"/>
  <c r="R192" i="90"/>
  <c r="P192" i="90"/>
  <c r="N192" i="90"/>
  <c r="M192" i="90"/>
  <c r="L192" i="90"/>
  <c r="K192" i="90"/>
  <c r="J192" i="90"/>
  <c r="I192" i="90"/>
  <c r="H192" i="90"/>
  <c r="G192" i="90"/>
  <c r="F192" i="90"/>
  <c r="BA262" i="91"/>
  <c r="AZ262" i="91"/>
  <c r="AY262" i="91"/>
  <c r="AX262" i="91"/>
  <c r="AW262" i="91"/>
  <c r="AV262" i="91"/>
  <c r="AU262" i="91"/>
  <c r="AT262" i="91"/>
  <c r="AS262" i="91"/>
  <c r="AR262" i="91"/>
  <c r="AP262" i="91"/>
  <c r="AO262" i="91"/>
  <c r="AN262" i="91"/>
  <c r="AM262" i="91"/>
  <c r="AL262" i="91"/>
  <c r="AK262" i="91"/>
  <c r="AJ262" i="91"/>
  <c r="AI262" i="91"/>
  <c r="AH262" i="91"/>
  <c r="AG262" i="91"/>
  <c r="AF262" i="91"/>
  <c r="AE262" i="91"/>
  <c r="X262" i="91"/>
  <c r="AD262" i="91"/>
  <c r="AB262" i="91"/>
  <c r="AA262" i="91"/>
  <c r="Z262" i="91"/>
  <c r="Y262" i="91"/>
  <c r="W262" i="91"/>
  <c r="V262" i="91"/>
  <c r="U262" i="91"/>
  <c r="T262" i="91"/>
  <c r="S262" i="91"/>
  <c r="R262" i="91"/>
  <c r="P262" i="91"/>
  <c r="O262" i="91"/>
  <c r="N262" i="91"/>
  <c r="M262" i="91"/>
  <c r="L262" i="91"/>
  <c r="K262" i="91"/>
  <c r="J262" i="91"/>
  <c r="I262" i="91"/>
  <c r="H262" i="91"/>
  <c r="G262" i="91"/>
  <c r="F262" i="91"/>
  <c r="BC173" i="90"/>
  <c r="BC236" i="91"/>
  <c r="BC166" i="90"/>
  <c r="BC96" i="13"/>
  <c r="BE260" i="91"/>
  <c r="BE259" i="91"/>
  <c r="BE247" i="91"/>
  <c r="BE177" i="91"/>
  <c r="BE170" i="91"/>
  <c r="BE163" i="91"/>
  <c r="BE156" i="91"/>
  <c r="BE107" i="91"/>
  <c r="BE100" i="91"/>
  <c r="BE93" i="91"/>
  <c r="BE86" i="91"/>
  <c r="BE37" i="91"/>
  <c r="BE30" i="91"/>
  <c r="BE16" i="91"/>
  <c r="BE23" i="91"/>
  <c r="A171" i="91"/>
  <c r="A164" i="91"/>
  <c r="A157" i="91"/>
  <c r="A150" i="91"/>
  <c r="BB176" i="91"/>
  <c r="AQ176" i="91"/>
  <c r="AC176" i="91"/>
  <c r="Q176" i="91"/>
  <c r="BD176" i="91"/>
  <c r="BB175" i="91"/>
  <c r="AQ175" i="91"/>
  <c r="AC175" i="91"/>
  <c r="Q175" i="91"/>
  <c r="BB174" i="91"/>
  <c r="AQ174" i="91"/>
  <c r="AC174" i="91"/>
  <c r="Q174" i="91"/>
  <c r="BD174" i="91"/>
  <c r="BB173" i="91"/>
  <c r="AQ173" i="91"/>
  <c r="AC173" i="91"/>
  <c r="Q173" i="91"/>
  <c r="BB172" i="91"/>
  <c r="BB177" i="91"/>
  <c r="AQ172" i="91"/>
  <c r="AQ177" i="91"/>
  <c r="AC172" i="91"/>
  <c r="Q172" i="91"/>
  <c r="BD172" i="91"/>
  <c r="BB169" i="91"/>
  <c r="AQ169" i="91"/>
  <c r="AC169" i="91"/>
  <c r="Q169" i="91"/>
  <c r="BD169" i="91"/>
  <c r="BB168" i="91"/>
  <c r="AQ168" i="91"/>
  <c r="AC168" i="91"/>
  <c r="Q168" i="91"/>
  <c r="BD168" i="91"/>
  <c r="BB167" i="91"/>
  <c r="AQ167" i="91"/>
  <c r="AC167" i="91"/>
  <c r="Q167" i="91"/>
  <c r="BD167" i="91"/>
  <c r="BB166" i="91"/>
  <c r="AQ166" i="91"/>
  <c r="AC166" i="91"/>
  <c r="Q166" i="91"/>
  <c r="BB165" i="91"/>
  <c r="BB170" i="91"/>
  <c r="AQ165" i="91"/>
  <c r="AQ170" i="91"/>
  <c r="AC165" i="91"/>
  <c r="Q165" i="91"/>
  <c r="BD165" i="91"/>
  <c r="BB162" i="91"/>
  <c r="AQ162" i="91"/>
  <c r="AC162" i="91"/>
  <c r="Q162" i="91"/>
  <c r="BD162" i="91"/>
  <c r="BB161" i="91"/>
  <c r="AQ161" i="91"/>
  <c r="AC161" i="91"/>
  <c r="Q161" i="91"/>
  <c r="BD161" i="91"/>
  <c r="BB160" i="91"/>
  <c r="AQ160" i="91"/>
  <c r="AC160" i="91"/>
  <c r="Q160" i="91"/>
  <c r="BD160" i="91"/>
  <c r="BB159" i="91"/>
  <c r="AQ159" i="91"/>
  <c r="AC159" i="91"/>
  <c r="Q159" i="91"/>
  <c r="BB158" i="91"/>
  <c r="BB163" i="91"/>
  <c r="AQ158" i="91"/>
  <c r="AQ163" i="91"/>
  <c r="AC158" i="91"/>
  <c r="Q158" i="91"/>
  <c r="BD158" i="91"/>
  <c r="BB155" i="91"/>
  <c r="AQ155" i="91"/>
  <c r="AC155" i="91"/>
  <c r="Q155" i="91"/>
  <c r="BB154" i="91"/>
  <c r="AQ154" i="91"/>
  <c r="AC154" i="91"/>
  <c r="Q154" i="91"/>
  <c r="BB153" i="91"/>
  <c r="AQ153" i="91"/>
  <c r="AC153" i="91"/>
  <c r="Q153" i="91"/>
  <c r="BB152" i="91"/>
  <c r="AQ152" i="91"/>
  <c r="AC152" i="91"/>
  <c r="Q152" i="91"/>
  <c r="BB151" i="91"/>
  <c r="BB156" i="91"/>
  <c r="AQ151" i="91"/>
  <c r="AQ156" i="91"/>
  <c r="AC151" i="91"/>
  <c r="Q151" i="91"/>
  <c r="BD151" i="91"/>
  <c r="A101" i="91"/>
  <c r="A94" i="91"/>
  <c r="A87" i="91"/>
  <c r="A80" i="91"/>
  <c r="BB107" i="91"/>
  <c r="AQ107" i="91"/>
  <c r="BB100" i="91"/>
  <c r="AQ100" i="91"/>
  <c r="BB93" i="91"/>
  <c r="AQ93" i="91"/>
  <c r="BB86" i="91"/>
  <c r="AQ86" i="91"/>
  <c r="BE107" i="90"/>
  <c r="BE100" i="90"/>
  <c r="BE93" i="90"/>
  <c r="A101" i="90"/>
  <c r="A94" i="90"/>
  <c r="A87" i="90"/>
  <c r="A80" i="90"/>
  <c r="BB148" i="90"/>
  <c r="AQ148" i="90"/>
  <c r="AC148" i="90"/>
  <c r="Q148" i="90"/>
  <c r="BB147" i="90"/>
  <c r="AQ147" i="90"/>
  <c r="AC147" i="90"/>
  <c r="Q147" i="90"/>
  <c r="BB146" i="90"/>
  <c r="AQ146" i="90"/>
  <c r="AC146" i="90"/>
  <c r="Q146" i="90"/>
  <c r="BB145" i="90"/>
  <c r="BB149" i="90"/>
  <c r="AQ145" i="90"/>
  <c r="AC145" i="90"/>
  <c r="AC149" i="90"/>
  <c r="Q145" i="90"/>
  <c r="Q149" i="90"/>
  <c r="BB106" i="90"/>
  <c r="AQ106" i="90"/>
  <c r="AC106" i="90"/>
  <c r="Q106" i="90"/>
  <c r="BB105" i="90"/>
  <c r="AQ105" i="90"/>
  <c r="AC105" i="90"/>
  <c r="Q105" i="90"/>
  <c r="BB104" i="90"/>
  <c r="AQ104" i="90"/>
  <c r="AC104" i="90"/>
  <c r="Q104" i="90"/>
  <c r="BB103" i="90"/>
  <c r="AQ103" i="90"/>
  <c r="AC103" i="90"/>
  <c r="Q103" i="90"/>
  <c r="BB102" i="90"/>
  <c r="AQ102" i="90"/>
  <c r="AQ107" i="90"/>
  <c r="AC102" i="90"/>
  <c r="AC107" i="90"/>
  <c r="Q102" i="90"/>
  <c r="Q107" i="90"/>
  <c r="BB99" i="90"/>
  <c r="AQ99" i="90"/>
  <c r="AC99" i="90"/>
  <c r="Q99" i="90"/>
  <c r="BB98" i="90"/>
  <c r="AQ98" i="90"/>
  <c r="AC98" i="90"/>
  <c r="Q98" i="90"/>
  <c r="BB97" i="90"/>
  <c r="AQ97" i="90"/>
  <c r="AC97" i="90"/>
  <c r="Q97" i="90"/>
  <c r="BB96" i="90"/>
  <c r="AQ96" i="90"/>
  <c r="AC96" i="90"/>
  <c r="Q96" i="90"/>
  <c r="BB95" i="90"/>
  <c r="AQ95" i="90"/>
  <c r="AQ100" i="90"/>
  <c r="AC95" i="90"/>
  <c r="AC100" i="90"/>
  <c r="Q95" i="90"/>
  <c r="Q100" i="90"/>
  <c r="BB92" i="90"/>
  <c r="AQ92" i="90"/>
  <c r="AC92" i="90"/>
  <c r="Q92" i="90"/>
  <c r="BB91" i="90"/>
  <c r="AQ91" i="90"/>
  <c r="AC91" i="90"/>
  <c r="Q91" i="90"/>
  <c r="BB90" i="90"/>
  <c r="AQ90" i="90"/>
  <c r="AC90" i="90"/>
  <c r="Q90" i="90"/>
  <c r="BB89" i="90"/>
  <c r="AQ89" i="90"/>
  <c r="AC89" i="90"/>
  <c r="Q89" i="90"/>
  <c r="BB88" i="90"/>
  <c r="AQ88" i="90"/>
  <c r="AQ93" i="90"/>
  <c r="AC88" i="90"/>
  <c r="AC93" i="90"/>
  <c r="Q88" i="90"/>
  <c r="Q93" i="90"/>
  <c r="BB85" i="90"/>
  <c r="AQ85" i="90"/>
  <c r="AC85" i="90"/>
  <c r="Q85" i="90"/>
  <c r="BB84" i="90"/>
  <c r="AQ84" i="90"/>
  <c r="AC84" i="90"/>
  <c r="Q84" i="90"/>
  <c r="BB83" i="90"/>
  <c r="AQ83" i="90"/>
  <c r="AC83" i="90"/>
  <c r="Q83" i="90"/>
  <c r="BB82" i="90"/>
  <c r="AQ82" i="90"/>
  <c r="AC82" i="90"/>
  <c r="Q82" i="90"/>
  <c r="BB81" i="90"/>
  <c r="AQ81" i="90"/>
  <c r="AQ86" i="90"/>
  <c r="AC81" i="90"/>
  <c r="AC86" i="90"/>
  <c r="Q81" i="90"/>
  <c r="BD153" i="91"/>
  <c r="BD154" i="91"/>
  <c r="BD155" i="91"/>
  <c r="AC86" i="91"/>
  <c r="AC93" i="91"/>
  <c r="AC100" i="91"/>
  <c r="Q163" i="91"/>
  <c r="Q170" i="91"/>
  <c r="Q177" i="91"/>
  <c r="AC107" i="91"/>
  <c r="AC156" i="91"/>
  <c r="AC163" i="91"/>
  <c r="AC170" i="91"/>
  <c r="AC177" i="91"/>
  <c r="Q156" i="91"/>
  <c r="Q86" i="91"/>
  <c r="Q93" i="91"/>
  <c r="Q100" i="91"/>
  <c r="Q107" i="91"/>
  <c r="BD175" i="91"/>
  <c r="AQ149" i="90"/>
  <c r="BB86" i="90"/>
  <c r="BB93" i="90"/>
  <c r="BB100" i="90"/>
  <c r="BB107" i="90"/>
  <c r="BD81" i="90"/>
  <c r="BD82" i="90"/>
  <c r="BD83" i="90"/>
  <c r="BD84" i="90"/>
  <c r="BD85" i="90"/>
  <c r="BD89" i="90"/>
  <c r="BD90" i="90"/>
  <c r="BD91" i="90"/>
  <c r="BD92" i="90"/>
  <c r="BD97" i="90"/>
  <c r="BD98" i="90"/>
  <c r="BD99" i="90"/>
  <c r="BD103" i="90"/>
  <c r="BD104" i="90"/>
  <c r="BD105" i="90"/>
  <c r="BD106" i="90"/>
  <c r="BD146" i="90"/>
  <c r="BD147" i="90"/>
  <c r="BD148" i="90"/>
  <c r="BD152" i="91"/>
  <c r="BD159" i="91"/>
  <c r="BD163" i="91"/>
  <c r="H41" i="11"/>
  <c r="BD166" i="91"/>
  <c r="BD170" i="91"/>
  <c r="H42" i="11"/>
  <c r="BD173" i="91"/>
  <c r="BD177" i="91"/>
  <c r="H43" i="11"/>
  <c r="BD88" i="90"/>
  <c r="BD95" i="90"/>
  <c r="Q86" i="90"/>
  <c r="BD96" i="90"/>
  <c r="BD102" i="90"/>
  <c r="BD145" i="90"/>
  <c r="BD156" i="91"/>
  <c r="H40" i="11"/>
  <c r="BD149" i="90"/>
  <c r="F38" i="11"/>
  <c r="BD107" i="90"/>
  <c r="F32" i="11"/>
  <c r="BD93" i="90"/>
  <c r="F30" i="11"/>
  <c r="BD86" i="90"/>
  <c r="F29" i="11"/>
  <c r="BD100" i="90"/>
  <c r="F31" i="11"/>
  <c r="BC162" i="90"/>
  <c r="K57" i="11"/>
  <c r="BC92" i="13"/>
  <c r="J57" i="11"/>
  <c r="BB231" i="91"/>
  <c r="AQ231" i="91"/>
  <c r="AC231" i="91"/>
  <c r="Q231" i="91"/>
  <c r="BB161" i="90"/>
  <c r="AQ161" i="90"/>
  <c r="AC161" i="90"/>
  <c r="Q161" i="90"/>
  <c r="G57" i="11"/>
  <c r="BE232" i="91"/>
  <c r="E57" i="11"/>
  <c r="BE162" i="90"/>
  <c r="G61" i="11"/>
  <c r="BE236" i="91"/>
  <c r="E61" i="11"/>
  <c r="BE166" i="90"/>
  <c r="C61" i="11"/>
  <c r="BE96" i="13"/>
  <c r="C57" i="11"/>
  <c r="BE92" i="13"/>
  <c r="BB171" i="90"/>
  <c r="AQ171" i="90"/>
  <c r="AC171" i="90"/>
  <c r="Q171" i="90"/>
  <c r="Q170" i="90"/>
  <c r="AC170" i="90"/>
  <c r="AQ170" i="90"/>
  <c r="BB170" i="90"/>
  <c r="BB241" i="91"/>
  <c r="AQ241" i="91"/>
  <c r="AC241" i="91"/>
  <c r="Q241" i="91"/>
  <c r="L61" i="11"/>
  <c r="BB235" i="91"/>
  <c r="AQ235" i="91"/>
  <c r="AC235" i="91"/>
  <c r="Q235" i="91"/>
  <c r="BB234" i="91"/>
  <c r="BB236" i="91"/>
  <c r="AQ234" i="91"/>
  <c r="AQ236" i="91"/>
  <c r="AC234" i="91"/>
  <c r="AC236" i="91"/>
  <c r="Q234" i="91"/>
  <c r="Q236" i="91"/>
  <c r="K61" i="11"/>
  <c r="BB165" i="90"/>
  <c r="AQ165" i="90"/>
  <c r="AC165" i="90"/>
  <c r="Q165" i="90"/>
  <c r="BB164" i="90"/>
  <c r="BB166" i="90"/>
  <c r="AQ164" i="90"/>
  <c r="AQ166" i="90"/>
  <c r="AC164" i="90"/>
  <c r="AC166" i="90"/>
  <c r="Q164" i="90"/>
  <c r="Q166" i="90"/>
  <c r="J61" i="11"/>
  <c r="BB95" i="13"/>
  <c r="AQ95" i="13"/>
  <c r="AC95" i="13"/>
  <c r="Q95" i="13"/>
  <c r="BB94" i="13"/>
  <c r="BB96" i="13"/>
  <c r="AQ94" i="13"/>
  <c r="AQ96" i="13"/>
  <c r="AC94" i="13"/>
  <c r="AC96" i="13"/>
  <c r="Q94" i="13"/>
  <c r="Q96" i="13"/>
  <c r="Q105" i="13"/>
  <c r="AC105" i="13"/>
  <c r="AQ105" i="13"/>
  <c r="BB105" i="13"/>
  <c r="BD171" i="90"/>
  <c r="F66" i="11"/>
  <c r="BD161" i="90"/>
  <c r="F56" i="11"/>
  <c r="BD170" i="90"/>
  <c r="BD241" i="91"/>
  <c r="H66" i="11"/>
  <c r="BD231" i="91"/>
  <c r="H56" i="11"/>
  <c r="BD234" i="91"/>
  <c r="BD235" i="91"/>
  <c r="H60" i="11"/>
  <c r="BD164" i="90"/>
  <c r="BD165" i="90"/>
  <c r="F60" i="11"/>
  <c r="AQ103" i="13"/>
  <c r="BD105" i="13"/>
  <c r="AC103" i="13"/>
  <c r="Q103" i="13"/>
  <c r="BB103" i="13"/>
  <c r="BD94" i="13"/>
  <c r="BD95" i="13"/>
  <c r="BD96" i="13"/>
  <c r="F59" i="11"/>
  <c r="BD166" i="90"/>
  <c r="H59" i="11"/>
  <c r="BD236" i="91"/>
  <c r="H61" i="11"/>
  <c r="D60" i="11"/>
  <c r="D66" i="11"/>
  <c r="D61" i="11"/>
  <c r="D59" i="11"/>
  <c r="F61" i="11"/>
  <c r="Q13" i="13"/>
  <c r="L74" i="11"/>
  <c r="P74" i="11"/>
  <c r="K74" i="11"/>
  <c r="O74" i="11"/>
  <c r="BE190" i="90"/>
  <c r="BE189" i="90"/>
  <c r="BE177" i="90"/>
  <c r="BE37" i="90"/>
  <c r="BE30" i="90"/>
  <c r="BE23" i="90"/>
  <c r="BE16" i="90"/>
  <c r="BF267" i="91"/>
  <c r="BF266" i="91"/>
  <c r="BF265" i="91"/>
  <c r="BB260" i="91"/>
  <c r="AQ260" i="91"/>
  <c r="AC260" i="91"/>
  <c r="Q260" i="91"/>
  <c r="BB259" i="91"/>
  <c r="AQ259" i="91"/>
  <c r="AC259" i="91"/>
  <c r="AC261" i="91"/>
  <c r="Q259" i="91"/>
  <c r="BD257" i="91"/>
  <c r="BD256" i="91"/>
  <c r="BB256" i="91"/>
  <c r="AQ256" i="91"/>
  <c r="AC256" i="91"/>
  <c r="Q256" i="91"/>
  <c r="BD255" i="91"/>
  <c r="BB255" i="91"/>
  <c r="AQ255" i="91"/>
  <c r="AC255" i="91"/>
  <c r="Q255" i="91"/>
  <c r="BB252" i="91"/>
  <c r="AQ252" i="91"/>
  <c r="AC252" i="91"/>
  <c r="Q252" i="91"/>
  <c r="BB251" i="91"/>
  <c r="AQ251" i="91"/>
  <c r="AC251" i="91"/>
  <c r="Q251" i="91"/>
  <c r="BB250" i="91"/>
  <c r="AQ250" i="91"/>
  <c r="AC250" i="91"/>
  <c r="Q250" i="91"/>
  <c r="BB249" i="91"/>
  <c r="AQ249" i="91"/>
  <c r="AC249" i="91"/>
  <c r="Q249" i="91"/>
  <c r="BC247" i="91"/>
  <c r="L70" i="11"/>
  <c r="BB246" i="91"/>
  <c r="AQ246" i="91"/>
  <c r="AC246" i="91"/>
  <c r="Q246" i="91"/>
  <c r="BB245" i="91"/>
  <c r="BB247" i="91"/>
  <c r="AQ245" i="91"/>
  <c r="AQ247" i="91"/>
  <c r="AC245" i="91"/>
  <c r="AC247" i="91"/>
  <c r="Q245" i="91"/>
  <c r="BC243" i="91"/>
  <c r="L68" i="11"/>
  <c r="BB242" i="91"/>
  <c r="AQ242" i="91"/>
  <c r="AC242" i="91"/>
  <c r="Q242" i="91"/>
  <c r="BB240" i="91"/>
  <c r="AQ240" i="91"/>
  <c r="AC240" i="91"/>
  <c r="Q240" i="91"/>
  <c r="BB239" i="91"/>
  <c r="AQ239" i="91"/>
  <c r="AC239" i="91"/>
  <c r="Q239" i="91"/>
  <c r="BB238" i="91"/>
  <c r="BB243" i="91"/>
  <c r="AQ238" i="91"/>
  <c r="AQ243" i="91"/>
  <c r="AC238" i="91"/>
  <c r="AC243" i="91"/>
  <c r="Q238" i="91"/>
  <c r="Q243" i="91"/>
  <c r="L57" i="11"/>
  <c r="BB230" i="91"/>
  <c r="AQ230" i="91"/>
  <c r="AC230" i="91"/>
  <c r="Q230" i="91"/>
  <c r="BB229" i="91"/>
  <c r="AQ229" i="91"/>
  <c r="AC229" i="91"/>
  <c r="Q229" i="91"/>
  <c r="BB228" i="91"/>
  <c r="AQ228" i="91"/>
  <c r="AC228" i="91"/>
  <c r="Q228" i="91"/>
  <c r="BB232" i="91"/>
  <c r="AQ232" i="91"/>
  <c r="BC226" i="91"/>
  <c r="BB224" i="91"/>
  <c r="AQ224" i="91"/>
  <c r="AC224" i="91"/>
  <c r="Q224" i="91"/>
  <c r="BB223" i="91"/>
  <c r="AQ223" i="91"/>
  <c r="AC223" i="91"/>
  <c r="Q223" i="91"/>
  <c r="BB222" i="91"/>
  <c r="AQ222" i="91"/>
  <c r="AC222" i="91"/>
  <c r="Q222" i="91"/>
  <c r="BB221" i="91"/>
  <c r="BB225" i="91"/>
  <c r="AQ221" i="91"/>
  <c r="AQ225" i="91"/>
  <c r="AC221" i="91"/>
  <c r="AC225" i="91"/>
  <c r="Q221" i="91"/>
  <c r="Q225" i="91"/>
  <c r="BB36" i="91"/>
  <c r="AQ36" i="91"/>
  <c r="AC36" i="91"/>
  <c r="Q36" i="91"/>
  <c r="BB35" i="91"/>
  <c r="AQ35" i="91"/>
  <c r="AC35" i="91"/>
  <c r="Q35" i="91"/>
  <c r="BB34" i="91"/>
  <c r="AQ34" i="91"/>
  <c r="AC34" i="91"/>
  <c r="Q34" i="91"/>
  <c r="BB33" i="91"/>
  <c r="AQ33" i="91"/>
  <c r="AC33" i="91"/>
  <c r="Q33" i="91"/>
  <c r="BB32" i="91"/>
  <c r="AQ32" i="91"/>
  <c r="AQ37" i="91"/>
  <c r="AC32" i="91"/>
  <c r="Q32" i="91"/>
  <c r="Q37" i="91"/>
  <c r="A31" i="91"/>
  <c r="BB29" i="91"/>
  <c r="AQ29" i="91"/>
  <c r="AC29" i="91"/>
  <c r="Q29" i="91"/>
  <c r="BB28" i="91"/>
  <c r="AQ28" i="91"/>
  <c r="AC28" i="91"/>
  <c r="Q28" i="91"/>
  <c r="BB27" i="91"/>
  <c r="AQ27" i="91"/>
  <c r="AC27" i="91"/>
  <c r="Q27" i="91"/>
  <c r="BB26" i="91"/>
  <c r="AQ26" i="91"/>
  <c r="AC26" i="91"/>
  <c r="Q26" i="91"/>
  <c r="BB25" i="91"/>
  <c r="AQ25" i="91"/>
  <c r="AQ30" i="91"/>
  <c r="AC25" i="91"/>
  <c r="Q25" i="91"/>
  <c r="Q30" i="91"/>
  <c r="A24" i="91"/>
  <c r="BB22" i="91"/>
  <c r="AQ22" i="91"/>
  <c r="AC22" i="91"/>
  <c r="Q22" i="91"/>
  <c r="BB21" i="91"/>
  <c r="AQ21" i="91"/>
  <c r="AC21" i="91"/>
  <c r="Q21" i="91"/>
  <c r="BB20" i="91"/>
  <c r="AQ20" i="91"/>
  <c r="AC20" i="91"/>
  <c r="Q20" i="91"/>
  <c r="BB19" i="91"/>
  <c r="AQ19" i="91"/>
  <c r="AC19" i="91"/>
  <c r="Q19" i="91"/>
  <c r="BB18" i="91"/>
  <c r="AQ18" i="91"/>
  <c r="AQ23" i="91"/>
  <c r="AC18" i="91"/>
  <c r="Q18" i="91"/>
  <c r="Q23" i="91"/>
  <c r="A17" i="91"/>
  <c r="BB15" i="91"/>
  <c r="AQ15" i="91"/>
  <c r="AC15" i="91"/>
  <c r="Q15" i="91"/>
  <c r="BB14" i="91"/>
  <c r="AQ14" i="91"/>
  <c r="AC14" i="91"/>
  <c r="Q14" i="91"/>
  <c r="BB13" i="91"/>
  <c r="AQ13" i="91"/>
  <c r="AC13" i="91"/>
  <c r="Q13" i="91"/>
  <c r="BB12" i="91"/>
  <c r="AQ12" i="91"/>
  <c r="AC12" i="91"/>
  <c r="Q12" i="91"/>
  <c r="BB11" i="91"/>
  <c r="AQ11" i="91"/>
  <c r="AC11" i="91"/>
  <c r="Q11" i="91"/>
  <c r="A10" i="91"/>
  <c r="A6" i="91"/>
  <c r="A5" i="91"/>
  <c r="A4" i="91"/>
  <c r="A3" i="91"/>
  <c r="A2" i="91"/>
  <c r="C1" i="91"/>
  <c r="BF197" i="90"/>
  <c r="BF196" i="90"/>
  <c r="BF195" i="90"/>
  <c r="BB190" i="90"/>
  <c r="AQ190" i="90"/>
  <c r="AC190" i="90"/>
  <c r="Q190" i="90"/>
  <c r="BB189" i="90"/>
  <c r="BB191" i="90"/>
  <c r="AQ189" i="90"/>
  <c r="AQ191" i="90"/>
  <c r="AC189" i="90"/>
  <c r="AC191" i="90"/>
  <c r="Q189" i="90"/>
  <c r="Q191" i="90"/>
  <c r="BD187" i="90"/>
  <c r="BD186" i="90"/>
  <c r="BB186" i="90"/>
  <c r="AQ186" i="90"/>
  <c r="AC186" i="90"/>
  <c r="Q186" i="90"/>
  <c r="BD185" i="90"/>
  <c r="BB185" i="90"/>
  <c r="AQ185" i="90"/>
  <c r="AC185" i="90"/>
  <c r="Q185" i="90"/>
  <c r="BB182" i="90"/>
  <c r="AQ182" i="90"/>
  <c r="AC182" i="90"/>
  <c r="Q182" i="90"/>
  <c r="BB181" i="90"/>
  <c r="AQ181" i="90"/>
  <c r="AC181" i="90"/>
  <c r="Q181" i="90"/>
  <c r="BB180" i="90"/>
  <c r="AQ180" i="90"/>
  <c r="AC180" i="90"/>
  <c r="Q180" i="90"/>
  <c r="BB179" i="90"/>
  <c r="AQ179" i="90"/>
  <c r="AC179" i="90"/>
  <c r="Q179" i="90"/>
  <c r="BC177" i="90"/>
  <c r="K70" i="11"/>
  <c r="BB176" i="90"/>
  <c r="AQ176" i="90"/>
  <c r="AC176" i="90"/>
  <c r="Q176" i="90"/>
  <c r="BB175" i="90"/>
  <c r="BB177" i="90"/>
  <c r="AQ175" i="90"/>
  <c r="AQ177" i="90"/>
  <c r="AC175" i="90"/>
  <c r="AC177" i="90"/>
  <c r="Q175" i="90"/>
  <c r="K68" i="11"/>
  <c r="BB172" i="90"/>
  <c r="AQ172" i="90"/>
  <c r="AC172" i="90"/>
  <c r="Q172" i="90"/>
  <c r="BB169" i="90"/>
  <c r="AQ169" i="90"/>
  <c r="AC169" i="90"/>
  <c r="Q169" i="90"/>
  <c r="BB168" i="90"/>
  <c r="AQ168" i="90"/>
  <c r="AQ173" i="90"/>
  <c r="AC168" i="90"/>
  <c r="Q168" i="90"/>
  <c r="Q173" i="90"/>
  <c r="BB160" i="90"/>
  <c r="AQ160" i="90"/>
  <c r="AC160" i="90"/>
  <c r="Q160" i="90"/>
  <c r="BB159" i="90"/>
  <c r="AQ159" i="90"/>
  <c r="AC159" i="90"/>
  <c r="Q159" i="90"/>
  <c r="BB158" i="90"/>
  <c r="BB162" i="90"/>
  <c r="AQ158" i="90"/>
  <c r="AQ162" i="90"/>
  <c r="AC158" i="90"/>
  <c r="AC162" i="90"/>
  <c r="Q158" i="90"/>
  <c r="Q162" i="90"/>
  <c r="BC156" i="90"/>
  <c r="BB154" i="90"/>
  <c r="AQ154" i="90"/>
  <c r="AC154" i="90"/>
  <c r="Q154" i="90"/>
  <c r="BB153" i="90"/>
  <c r="AQ153" i="90"/>
  <c r="AC153" i="90"/>
  <c r="Q153" i="90"/>
  <c r="BB152" i="90"/>
  <c r="AQ152" i="90"/>
  <c r="AC152" i="90"/>
  <c r="Q152" i="90"/>
  <c r="BB151" i="90"/>
  <c r="BB155" i="90"/>
  <c r="AQ151" i="90"/>
  <c r="AQ155" i="90"/>
  <c r="AC151" i="90"/>
  <c r="AC155" i="90"/>
  <c r="Q151" i="90"/>
  <c r="Q155" i="90"/>
  <c r="BB36" i="90"/>
  <c r="AQ36" i="90"/>
  <c r="AC36" i="90"/>
  <c r="Q36" i="90"/>
  <c r="BB35" i="90"/>
  <c r="AQ35" i="90"/>
  <c r="AC35" i="90"/>
  <c r="Q35" i="90"/>
  <c r="BB34" i="90"/>
  <c r="AQ34" i="90"/>
  <c r="AC34" i="90"/>
  <c r="Q34" i="90"/>
  <c r="BB33" i="90"/>
  <c r="AQ33" i="90"/>
  <c r="AC33" i="90"/>
  <c r="Q33" i="90"/>
  <c r="BB32" i="90"/>
  <c r="AQ32" i="90"/>
  <c r="AC32" i="90"/>
  <c r="Q32" i="90"/>
  <c r="Q37" i="90"/>
  <c r="A31" i="90"/>
  <c r="BB29" i="90"/>
  <c r="AQ29" i="90"/>
  <c r="AC29" i="90"/>
  <c r="Q29" i="90"/>
  <c r="BB28" i="90"/>
  <c r="AQ28" i="90"/>
  <c r="AC28" i="90"/>
  <c r="Q28" i="90"/>
  <c r="BB27" i="90"/>
  <c r="AQ27" i="90"/>
  <c r="AC27" i="90"/>
  <c r="Q27" i="90"/>
  <c r="BB26" i="90"/>
  <c r="AQ26" i="90"/>
  <c r="AC26" i="90"/>
  <c r="Q26" i="90"/>
  <c r="BB25" i="90"/>
  <c r="AQ25" i="90"/>
  <c r="AC25" i="90"/>
  <c r="Q25" i="90"/>
  <c r="A24" i="90"/>
  <c r="BB22" i="90"/>
  <c r="AQ22" i="90"/>
  <c r="AC22" i="90"/>
  <c r="Q22" i="90"/>
  <c r="BB21" i="90"/>
  <c r="AQ21" i="90"/>
  <c r="AC21" i="90"/>
  <c r="Q21" i="90"/>
  <c r="BB20" i="90"/>
  <c r="AQ20" i="90"/>
  <c r="AC20" i="90"/>
  <c r="Q20" i="90"/>
  <c r="BB19" i="90"/>
  <c r="AQ19" i="90"/>
  <c r="AC19" i="90"/>
  <c r="Q19" i="90"/>
  <c r="BB18" i="90"/>
  <c r="AQ18" i="90"/>
  <c r="AC18" i="90"/>
  <c r="Q18" i="90"/>
  <c r="A17" i="90"/>
  <c r="BB15" i="90"/>
  <c r="AQ15" i="90"/>
  <c r="AC15" i="90"/>
  <c r="Q15" i="90"/>
  <c r="BB14" i="90"/>
  <c r="AQ14" i="90"/>
  <c r="AC14" i="90"/>
  <c r="Q14" i="90"/>
  <c r="BB13" i="90"/>
  <c r="AQ13" i="90"/>
  <c r="AC13" i="90"/>
  <c r="Q13" i="90"/>
  <c r="BB12" i="90"/>
  <c r="AQ12" i="90"/>
  <c r="AC12" i="90"/>
  <c r="Q12" i="90"/>
  <c r="BB11" i="90"/>
  <c r="AQ11" i="90"/>
  <c r="AC11" i="90"/>
  <c r="Q11" i="90"/>
  <c r="A10" i="90"/>
  <c r="A6" i="90"/>
  <c r="A5" i="90"/>
  <c r="A4" i="90"/>
  <c r="A3" i="90"/>
  <c r="A2" i="90"/>
  <c r="C1" i="90"/>
  <c r="BE120" i="13"/>
  <c r="BE119" i="13"/>
  <c r="BE107" i="13"/>
  <c r="BE37" i="13"/>
  <c r="BE30" i="13"/>
  <c r="BE23" i="13"/>
  <c r="BE16" i="13"/>
  <c r="G50" i="11"/>
  <c r="BE225" i="91"/>
  <c r="E50" i="11"/>
  <c r="BB84" i="13"/>
  <c r="AQ84" i="13"/>
  <c r="AC84" i="13"/>
  <c r="Q84" i="13"/>
  <c r="BB83" i="13"/>
  <c r="AQ83" i="13"/>
  <c r="AC83" i="13"/>
  <c r="Q83" i="13"/>
  <c r="BB82" i="13"/>
  <c r="AQ82" i="13"/>
  <c r="AC82" i="13"/>
  <c r="Q82" i="13"/>
  <c r="BB81" i="13"/>
  <c r="AQ81" i="13"/>
  <c r="AC81" i="13"/>
  <c r="AC85" i="13"/>
  <c r="Q81" i="13"/>
  <c r="Q85" i="13"/>
  <c r="A31" i="13"/>
  <c r="A24" i="13"/>
  <c r="BB29" i="13"/>
  <c r="AQ29" i="13"/>
  <c r="AC29" i="13"/>
  <c r="Q29" i="13"/>
  <c r="BB28" i="13"/>
  <c r="AQ28" i="13"/>
  <c r="AC28" i="13"/>
  <c r="Q28" i="13"/>
  <c r="BB27" i="13"/>
  <c r="AQ27" i="13"/>
  <c r="AC27" i="13"/>
  <c r="Q27" i="13"/>
  <c r="BB26" i="13"/>
  <c r="AQ26" i="13"/>
  <c r="AC26" i="13"/>
  <c r="Q26" i="13"/>
  <c r="BB25" i="13"/>
  <c r="AQ25" i="13"/>
  <c r="AC25" i="13"/>
  <c r="AC30" i="13"/>
  <c r="Q25" i="13"/>
  <c r="BB36" i="13"/>
  <c r="AQ36" i="13"/>
  <c r="AC36" i="13"/>
  <c r="Q36" i="13"/>
  <c r="BB35" i="13"/>
  <c r="AQ35" i="13"/>
  <c r="AC35" i="13"/>
  <c r="Q35" i="13"/>
  <c r="BB34" i="13"/>
  <c r="AQ34" i="13"/>
  <c r="AC34" i="13"/>
  <c r="Q34" i="13"/>
  <c r="BB33" i="13"/>
  <c r="AQ33" i="13"/>
  <c r="AC33" i="13"/>
  <c r="Q33" i="13"/>
  <c r="BB32" i="13"/>
  <c r="AQ32" i="13"/>
  <c r="AC32" i="13"/>
  <c r="AC37" i="13"/>
  <c r="Q32" i="13"/>
  <c r="A17" i="13"/>
  <c r="A10" i="13"/>
  <c r="C50" i="11"/>
  <c r="A5" i="13"/>
  <c r="BB120" i="13"/>
  <c r="BB119" i="13"/>
  <c r="BB116" i="13"/>
  <c r="BB115" i="13"/>
  <c r="BB112" i="13"/>
  <c r="BB111" i="13"/>
  <c r="BB110" i="13"/>
  <c r="BB109" i="13"/>
  <c r="BB106" i="13"/>
  <c r="BB90" i="13"/>
  <c r="BB89" i="13"/>
  <c r="BB88" i="13"/>
  <c r="BB91" i="13"/>
  <c r="BB22" i="13"/>
  <c r="BB21" i="13"/>
  <c r="BB20" i="13"/>
  <c r="BB19" i="13"/>
  <c r="BB18" i="13"/>
  <c r="BB15" i="13"/>
  <c r="BB14" i="13"/>
  <c r="BB13" i="13"/>
  <c r="BB12" i="13"/>
  <c r="BB11" i="13"/>
  <c r="AQ120" i="13"/>
  <c r="AQ119" i="13"/>
  <c r="AQ116" i="13"/>
  <c r="AQ115" i="13"/>
  <c r="AQ112" i="13"/>
  <c r="AQ111" i="13"/>
  <c r="AQ110" i="13"/>
  <c r="AQ109" i="13"/>
  <c r="AQ106" i="13"/>
  <c r="AQ90" i="13"/>
  <c r="AQ89" i="13"/>
  <c r="AQ88" i="13"/>
  <c r="AQ91" i="13"/>
  <c r="AQ22" i="13"/>
  <c r="AQ21" i="13"/>
  <c r="AQ20" i="13"/>
  <c r="AQ19" i="13"/>
  <c r="AQ18" i="13"/>
  <c r="AQ15" i="13"/>
  <c r="AQ14" i="13"/>
  <c r="AQ13" i="13"/>
  <c r="AQ12" i="13"/>
  <c r="AQ11" i="13"/>
  <c r="AC120" i="13"/>
  <c r="AC119" i="13"/>
  <c r="AC116" i="13"/>
  <c r="AC115" i="13"/>
  <c r="AC112" i="13"/>
  <c r="AC111" i="13"/>
  <c r="AC110" i="13"/>
  <c r="AC109" i="13"/>
  <c r="AC106" i="13"/>
  <c r="AC90" i="13"/>
  <c r="AC89" i="13"/>
  <c r="AC88" i="13"/>
  <c r="AC91" i="13"/>
  <c r="AC22" i="13"/>
  <c r="AC21" i="13"/>
  <c r="AC20" i="13"/>
  <c r="AC19" i="13"/>
  <c r="AC18" i="13"/>
  <c r="AC15" i="13"/>
  <c r="AC14" i="13"/>
  <c r="AC13" i="13"/>
  <c r="AC12" i="13"/>
  <c r="AC11" i="13"/>
  <c r="Q120" i="13"/>
  <c r="Q119" i="13"/>
  <c r="Q116" i="13"/>
  <c r="Q115" i="13"/>
  <c r="Q112" i="13"/>
  <c r="Q111" i="13"/>
  <c r="Q110" i="13"/>
  <c r="Q109" i="13"/>
  <c r="BC109" i="13"/>
  <c r="BD109" i="13"/>
  <c r="Q106" i="13"/>
  <c r="Q107" i="13"/>
  <c r="Q90" i="13"/>
  <c r="Q89" i="13"/>
  <c r="Q88" i="13"/>
  <c r="Q91" i="13"/>
  <c r="Q22" i="13"/>
  <c r="Q21" i="13"/>
  <c r="Q20" i="13"/>
  <c r="Q19" i="13"/>
  <c r="Q18" i="13"/>
  <c r="Q15" i="13"/>
  <c r="Q14" i="13"/>
  <c r="Q12" i="13"/>
  <c r="Q11" i="13"/>
  <c r="BF127" i="13"/>
  <c r="BF126" i="13"/>
  <c r="A6" i="13"/>
  <c r="G68" i="11"/>
  <c r="BE243" i="91"/>
  <c r="E68" i="11"/>
  <c r="BE173" i="90"/>
  <c r="N77" i="11"/>
  <c r="BC86" i="13"/>
  <c r="J51" i="11"/>
  <c r="C68" i="11"/>
  <c r="A2" i="13"/>
  <c r="A4" i="13"/>
  <c r="BC107" i="13"/>
  <c r="J70" i="11"/>
  <c r="J68" i="11"/>
  <c r="BD117" i="13"/>
  <c r="BD116" i="13"/>
  <c r="BD115" i="13"/>
  <c r="BF125" i="13"/>
  <c r="C1" i="13"/>
  <c r="A3" i="13"/>
  <c r="K51" i="11"/>
  <c r="BC179" i="90"/>
  <c r="BC180" i="90"/>
  <c r="BC181" i="90"/>
  <c r="BC192" i="90"/>
  <c r="BD179" i="90"/>
  <c r="BD180" i="90"/>
  <c r="BD181" i="90"/>
  <c r="BC250" i="91"/>
  <c r="BD250" i="91"/>
  <c r="BC251" i="91"/>
  <c r="BD251" i="91"/>
  <c r="BC110" i="13"/>
  <c r="BD110" i="13"/>
  <c r="BC111" i="13"/>
  <c r="BD111" i="13"/>
  <c r="BC249" i="91"/>
  <c r="BD249" i="91"/>
  <c r="BB92" i="13"/>
  <c r="Q121" i="13"/>
  <c r="BE103" i="13"/>
  <c r="AQ92" i="13"/>
  <c r="Q92" i="13"/>
  <c r="AC92" i="13"/>
  <c r="BD13" i="13"/>
  <c r="AC37" i="90"/>
  <c r="AC173" i="90"/>
  <c r="BD90" i="13"/>
  <c r="D55" i="11"/>
  <c r="BD20" i="13"/>
  <c r="BD120" i="13"/>
  <c r="AQ121" i="13"/>
  <c r="BD14" i="13"/>
  <c r="D63" i="11"/>
  <c r="BD15" i="13"/>
  <c r="BD21" i="13"/>
  <c r="BD88" i="13"/>
  <c r="Q261" i="91"/>
  <c r="BD11" i="13"/>
  <c r="BD18" i="13"/>
  <c r="BD22" i="13"/>
  <c r="BD89" i="13"/>
  <c r="BD106" i="13"/>
  <c r="BD32" i="13"/>
  <c r="BD36" i="13"/>
  <c r="BD26" i="13"/>
  <c r="BD82" i="13"/>
  <c r="BD83" i="13"/>
  <c r="BD84" i="13"/>
  <c r="BD19" i="13"/>
  <c r="BD33" i="13"/>
  <c r="BD34" i="13"/>
  <c r="BD35" i="13"/>
  <c r="BD25" i="13"/>
  <c r="BD27" i="13"/>
  <c r="BD28" i="13"/>
  <c r="BD29" i="13"/>
  <c r="AQ253" i="91"/>
  <c r="BB30" i="91"/>
  <c r="AC37" i="91"/>
  <c r="AC253" i="91"/>
  <c r="BD19" i="91"/>
  <c r="BD20" i="91"/>
  <c r="BD21" i="91"/>
  <c r="BD22" i="91"/>
  <c r="BD33" i="91"/>
  <c r="BD34" i="91"/>
  <c r="BD35" i="91"/>
  <c r="BD36" i="91"/>
  <c r="BC262" i="91"/>
  <c r="BD229" i="91"/>
  <c r="H54" i="11"/>
  <c r="BD230" i="91"/>
  <c r="H55" i="11"/>
  <c r="BD260" i="91"/>
  <c r="H77" i="11"/>
  <c r="P77" i="11"/>
  <c r="BD12" i="91"/>
  <c r="BD13" i="91"/>
  <c r="BD14" i="91"/>
  <c r="BD15" i="91"/>
  <c r="BD26" i="91"/>
  <c r="BD27" i="91"/>
  <c r="BD28" i="91"/>
  <c r="BD29" i="91"/>
  <c r="AC232" i="91"/>
  <c r="BD239" i="91"/>
  <c r="BD240" i="91"/>
  <c r="H65" i="11"/>
  <c r="BD242" i="91"/>
  <c r="H67" i="11"/>
  <c r="Q253" i="91"/>
  <c r="BB253" i="91"/>
  <c r="AQ261" i="91"/>
  <c r="L51" i="11"/>
  <c r="AC23" i="91"/>
  <c r="BD228" i="91"/>
  <c r="AC16" i="91"/>
  <c r="BB23" i="91"/>
  <c r="AC30" i="91"/>
  <c r="BB37" i="91"/>
  <c r="BD222" i="91"/>
  <c r="BD223" i="91"/>
  <c r="BD224" i="91"/>
  <c r="BD245" i="91"/>
  <c r="BD246" i="91"/>
  <c r="BB261" i="91"/>
  <c r="BD19" i="90"/>
  <c r="F65" i="11"/>
  <c r="BD172" i="90"/>
  <c r="F67" i="11"/>
  <c r="BD18" i="90"/>
  <c r="BD22" i="90"/>
  <c r="BD35" i="90"/>
  <c r="BD36" i="90"/>
  <c r="Q23" i="90"/>
  <c r="BB30" i="90"/>
  <c r="BD152" i="90"/>
  <c r="BD153" i="90"/>
  <c r="BD175" i="90"/>
  <c r="Q177" i="90"/>
  <c r="BD190" i="90"/>
  <c r="O77" i="11"/>
  <c r="BD25" i="90"/>
  <c r="BD26" i="90"/>
  <c r="BD29" i="90"/>
  <c r="Q30" i="90"/>
  <c r="BD158" i="90"/>
  <c r="BD159" i="90"/>
  <c r="F54" i="11"/>
  <c r="BD160" i="90"/>
  <c r="F55" i="11"/>
  <c r="BD12" i="90"/>
  <c r="BD15" i="90"/>
  <c r="BB23" i="90"/>
  <c r="BB37" i="90"/>
  <c r="Q183" i="90"/>
  <c r="BB183" i="90"/>
  <c r="BE155" i="90"/>
  <c r="E51" i="11"/>
  <c r="E78" i="11"/>
  <c r="E79" i="11"/>
  <c r="C51" i="11"/>
  <c r="BE86" i="13"/>
  <c r="G51" i="11"/>
  <c r="BD91" i="13"/>
  <c r="BD81" i="13"/>
  <c r="BD12" i="13"/>
  <c r="AC107" i="13"/>
  <c r="AC121" i="13"/>
  <c r="BB107" i="13"/>
  <c r="BB121" i="13"/>
  <c r="BD119" i="13"/>
  <c r="BE85" i="13"/>
  <c r="Q16" i="90"/>
  <c r="BD11" i="91"/>
  <c r="BB16" i="91"/>
  <c r="BD18" i="91"/>
  <c r="BD25" i="91"/>
  <c r="BD32" i="91"/>
  <c r="BD238" i="91"/>
  <c r="Q16" i="91"/>
  <c r="Q226" i="91"/>
  <c r="Q232" i="91"/>
  <c r="Q247" i="91"/>
  <c r="BD259" i="91"/>
  <c r="BD221" i="91"/>
  <c r="AQ16" i="91"/>
  <c r="BD168" i="90"/>
  <c r="BD176" i="90"/>
  <c r="BD11" i="90"/>
  <c r="BB16" i="90"/>
  <c r="BD32" i="90"/>
  <c r="BD169" i="90"/>
  <c r="AC183" i="90"/>
  <c r="AC16" i="90"/>
  <c r="AC23" i="90"/>
  <c r="AC30" i="90"/>
  <c r="BD33" i="90"/>
  <c r="BD34" i="90"/>
  <c r="AQ183" i="90"/>
  <c r="BD13" i="90"/>
  <c r="BD14" i="90"/>
  <c r="AQ23" i="90"/>
  <c r="BD20" i="90"/>
  <c r="BD21" i="90"/>
  <c r="AQ30" i="90"/>
  <c r="BD27" i="90"/>
  <c r="BD28" i="90"/>
  <c r="AQ37" i="90"/>
  <c r="BD154" i="90"/>
  <c r="BB173" i="90"/>
  <c r="BD189" i="90"/>
  <c r="BD151" i="90"/>
  <c r="AQ16" i="90"/>
  <c r="AQ37" i="13"/>
  <c r="AQ30" i="13"/>
  <c r="AQ85" i="13"/>
  <c r="BB37" i="13"/>
  <c r="BB30" i="13"/>
  <c r="BB85" i="13"/>
  <c r="J74" i="11"/>
  <c r="N74" i="11"/>
  <c r="AQ23" i="13"/>
  <c r="AQ113" i="13"/>
  <c r="Q30" i="13"/>
  <c r="Q37" i="13"/>
  <c r="BB16" i="13"/>
  <c r="Q113" i="13"/>
  <c r="AC113" i="13"/>
  <c r="AQ107" i="13"/>
  <c r="AC23" i="13"/>
  <c r="BB23" i="13"/>
  <c r="AC16" i="13"/>
  <c r="BB113" i="13"/>
  <c r="BC122" i="13"/>
  <c r="AQ16" i="13"/>
  <c r="D64" i="11"/>
  <c r="Q16" i="13"/>
  <c r="Q23" i="13"/>
  <c r="H63" i="11"/>
  <c r="BD243" i="91"/>
  <c r="Q262" i="91"/>
  <c r="F63" i="11"/>
  <c r="BD173" i="90"/>
  <c r="F68" i="11"/>
  <c r="O68" i="11"/>
  <c r="H53" i="11"/>
  <c r="BD232" i="91"/>
  <c r="H57" i="11"/>
  <c r="G78" i="11"/>
  <c r="G79" i="11"/>
  <c r="BE226" i="91"/>
  <c r="D56" i="11"/>
  <c r="D54" i="11"/>
  <c r="F53" i="11"/>
  <c r="BD162" i="90"/>
  <c r="F57" i="11"/>
  <c r="O57" i="11"/>
  <c r="BD92" i="13"/>
  <c r="D57" i="11"/>
  <c r="N57" i="11"/>
  <c r="D53" i="11"/>
  <c r="BD177" i="90"/>
  <c r="F70" i="11"/>
  <c r="O70" i="11"/>
  <c r="BD121" i="13"/>
  <c r="D76" i="11"/>
  <c r="N76" i="11"/>
  <c r="C96" i="11"/>
  <c r="BD107" i="13"/>
  <c r="D70" i="11"/>
  <c r="N70" i="11"/>
  <c r="BE156" i="90"/>
  <c r="C78" i="11"/>
  <c r="C79" i="11"/>
  <c r="BD37" i="13"/>
  <c r="D21" i="11"/>
  <c r="BD30" i="13"/>
  <c r="D20" i="11"/>
  <c r="BD23" i="91"/>
  <c r="H19" i="11"/>
  <c r="BB226" i="91"/>
  <c r="BB262" i="91"/>
  <c r="BD37" i="91"/>
  <c r="H21" i="11"/>
  <c r="AC226" i="91"/>
  <c r="AC262" i="91"/>
  <c r="BD225" i="91"/>
  <c r="H50" i="11"/>
  <c r="BD247" i="91"/>
  <c r="H70" i="11"/>
  <c r="P70" i="11"/>
  <c r="BD261" i="91"/>
  <c r="H76" i="11"/>
  <c r="P76" i="11"/>
  <c r="E96" i="11"/>
  <c r="BD30" i="91"/>
  <c r="H20" i="11"/>
  <c r="H64" i="11"/>
  <c r="Q156" i="90"/>
  <c r="Q192" i="90"/>
  <c r="BD191" i="90"/>
  <c r="F76" i="11"/>
  <c r="O76" i="11"/>
  <c r="D96" i="11"/>
  <c r="AC156" i="90"/>
  <c r="AC192" i="90"/>
  <c r="F64" i="11"/>
  <c r="BD155" i="90"/>
  <c r="F50" i="11"/>
  <c r="BB156" i="90"/>
  <c r="BB192" i="90"/>
  <c r="AC86" i="13"/>
  <c r="AC122" i="13"/>
  <c r="BD23" i="90"/>
  <c r="F19" i="11"/>
  <c r="BD30" i="90"/>
  <c r="F20" i="11"/>
  <c r="BD16" i="91"/>
  <c r="AQ226" i="91"/>
  <c r="AQ262" i="91"/>
  <c r="AQ156" i="90"/>
  <c r="AQ192" i="90"/>
  <c r="BD37" i="90"/>
  <c r="F21" i="11"/>
  <c r="BD16" i="90"/>
  <c r="BD23" i="13"/>
  <c r="D19" i="11"/>
  <c r="D67" i="11"/>
  <c r="AQ86" i="13"/>
  <c r="AQ122" i="13"/>
  <c r="BD85" i="13"/>
  <c r="D50" i="11"/>
  <c r="BB86" i="13"/>
  <c r="BB122" i="13"/>
  <c r="D65" i="11"/>
  <c r="D68" i="11"/>
  <c r="N68" i="11"/>
  <c r="BD16" i="13"/>
  <c r="D18" i="11"/>
  <c r="Q86" i="13"/>
  <c r="Q122" i="13"/>
  <c r="N61" i="11"/>
  <c r="J5" i="11"/>
  <c r="J4" i="11"/>
  <c r="P57" i="11"/>
  <c r="P61" i="11"/>
  <c r="O61" i="11"/>
  <c r="I76" i="11"/>
  <c r="BD226" i="91"/>
  <c r="H18" i="11"/>
  <c r="BD156" i="90"/>
  <c r="F51" i="11"/>
  <c r="F18" i="11"/>
  <c r="J3" i="11"/>
  <c r="F96" i="11"/>
  <c r="BD86" i="13"/>
  <c r="D51" i="11"/>
  <c r="J6" i="11"/>
  <c r="H51" i="11"/>
  <c r="N51" i="11"/>
  <c r="D78" i="11"/>
  <c r="D79" i="11"/>
  <c r="O51" i="11"/>
  <c r="F78" i="11"/>
  <c r="F79" i="11"/>
  <c r="BD192" i="90"/>
  <c r="BC182" i="90"/>
  <c r="BD122" i="13"/>
  <c r="BC112" i="13"/>
  <c r="BC183" i="90"/>
  <c r="K72" i="11"/>
  <c r="K79" i="11"/>
  <c r="D99" i="11"/>
  <c r="BC113" i="13"/>
  <c r="J72" i="11"/>
  <c r="N72" i="11"/>
  <c r="C99" i="11"/>
  <c r="P51" i="11"/>
  <c r="BD182" i="90"/>
  <c r="D97" i="11"/>
  <c r="BD112" i="13"/>
  <c r="C97" i="11"/>
  <c r="C98" i="11"/>
  <c r="C100" i="11"/>
  <c r="H4" i="11"/>
  <c r="I4" i="11"/>
  <c r="O72" i="11"/>
  <c r="D98" i="11"/>
  <c r="D100" i="11"/>
  <c r="J79" i="11"/>
  <c r="N79" i="11"/>
  <c r="I3" i="11"/>
  <c r="H3" i="11"/>
  <c r="O79" i="11"/>
  <c r="K3" i="11"/>
  <c r="C95" i="11"/>
  <c r="C101" i="11"/>
  <c r="C102" i="11"/>
  <c r="D95" i="11"/>
  <c r="K4" i="11"/>
  <c r="D102" i="11"/>
  <c r="D101" i="11"/>
  <c r="H68" i="11"/>
  <c r="H78" i="11"/>
  <c r="BD262" i="91"/>
  <c r="BC252" i="91"/>
  <c r="E99" i="11"/>
  <c r="F99" i="11"/>
  <c r="BC253" i="91"/>
  <c r="L72" i="11"/>
  <c r="BD252" i="91"/>
  <c r="H79" i="11"/>
  <c r="E97" i="11"/>
  <c r="P68" i="11"/>
  <c r="P72" i="11"/>
  <c r="L79" i="11"/>
  <c r="I5" i="11"/>
  <c r="F97" i="11"/>
  <c r="I6" i="11"/>
  <c r="H5" i="11"/>
  <c r="E98" i="11"/>
  <c r="E100" i="11"/>
  <c r="F98" i="11"/>
  <c r="F100" i="11"/>
  <c r="P79" i="11"/>
  <c r="K5" i="11"/>
  <c r="E95" i="11"/>
  <c r="F95" i="11"/>
  <c r="E102" i="11"/>
  <c r="E101" i="11"/>
  <c r="F102" i="11"/>
  <c r="J8" i="11"/>
  <c r="F101" i="11"/>
  <c r="I7" i="11"/>
</calcChain>
</file>

<file path=xl/comments1.xml><?xml version="1.0" encoding="utf-8"?>
<comments xmlns="http://schemas.openxmlformats.org/spreadsheetml/2006/main">
  <authors>
    <author>Windows User</author>
  </authors>
  <commentList>
    <comment ref="B18" authorId="0">
      <text>
        <r>
          <rPr>
            <b/>
            <sz val="9"/>
            <color indexed="81"/>
            <rFont val="Tahoma"/>
            <family val="2"/>
          </rPr>
          <t>Opmerking:</t>
        </r>
        <r>
          <rPr>
            <sz val="9"/>
            <color indexed="81"/>
            <rFont val="Tahoma"/>
            <family val="2"/>
          </rPr>
          <t xml:space="preserve">
Zelf in te vullen hoofdthema's / kerntaken e.d.. Noteer in de kolom de bijbehorende normuren. 
De naam van kerntaak of vak wordt automatisch meegenomen naar de werkbladen per klas. 
</t>
        </r>
      </text>
    </comment>
    <comment ref="B29" authorId="0">
      <text>
        <r>
          <rPr>
            <b/>
            <sz val="9"/>
            <color indexed="81"/>
            <rFont val="Tahoma"/>
            <family val="2"/>
          </rPr>
          <t>Opmerking:</t>
        </r>
        <r>
          <rPr>
            <sz val="9"/>
            <color indexed="81"/>
            <rFont val="Tahoma"/>
            <family val="2"/>
          </rPr>
          <t xml:space="preserve">
Zelf in te vullen hoofdthema's / kerntaken e.d.. Noteer in de kolom de bijbehorende normuren. 
De naam van kerntaak of vak wordt automatisch meegenomen naar de werkbladen per klas. 
</t>
        </r>
      </text>
    </comment>
    <comment ref="B40" authorId="0">
      <text>
        <r>
          <rPr>
            <b/>
            <sz val="9"/>
            <color indexed="81"/>
            <rFont val="Tahoma"/>
            <family val="2"/>
          </rPr>
          <t>Opmerking:</t>
        </r>
        <r>
          <rPr>
            <sz val="9"/>
            <color indexed="81"/>
            <rFont val="Tahoma"/>
            <family val="2"/>
          </rPr>
          <t xml:space="preserve">
Zelf in te vullen hoofdthema's / kerntaken e.d.. Noteer in de kolom de bijbehorende normuren. 
De naam van kerntaak of vak wordt automatisch meegenomen naar de werkbladen per klas. 
</t>
        </r>
      </text>
    </comment>
  </commentList>
</comments>
</file>

<file path=xl/comments2.xml><?xml version="1.0" encoding="utf-8"?>
<comments xmlns="http://schemas.openxmlformats.org/spreadsheetml/2006/main">
  <authors>
    <author xml:space="preserve">frank van den dungen </author>
  </authors>
  <commentList>
    <comment ref="F109" authorId="0">
      <text>
        <r>
          <rPr>
            <sz val="8"/>
            <color indexed="81"/>
            <rFont val="Tahoma"/>
            <family val="2"/>
          </rPr>
          <t xml:space="preserve">frequentie: aantal malen dat een component aan een kerntaak gekoppeld is in deel C </t>
        </r>
      </text>
    </comment>
  </commentList>
</comments>
</file>

<file path=xl/sharedStrings.xml><?xml version="1.0" encoding="utf-8"?>
<sst xmlns="http://schemas.openxmlformats.org/spreadsheetml/2006/main" count="2538" uniqueCount="896">
  <si>
    <t>Totaal</t>
  </si>
  <si>
    <t xml:space="preserve">Totaal </t>
  </si>
  <si>
    <t>Rekenen</t>
  </si>
  <si>
    <t>Vrije ruimte (ZWZH)</t>
  </si>
  <si>
    <t>Nederlands</t>
  </si>
  <si>
    <t>Engels</t>
  </si>
  <si>
    <t>ZWZH</t>
  </si>
  <si>
    <t>huiswerk</t>
  </si>
  <si>
    <t>x</t>
  </si>
  <si>
    <t>niv 4</t>
  </si>
  <si>
    <t>Naam vestiging</t>
  </si>
  <si>
    <t>BPV</t>
  </si>
  <si>
    <t>SBU</t>
  </si>
  <si>
    <t>Roepnaam opleiding</t>
  </si>
  <si>
    <t>lj1</t>
  </si>
  <si>
    <t>Leerweg</t>
  </si>
  <si>
    <t>lj2</t>
  </si>
  <si>
    <t>Niveau</t>
  </si>
  <si>
    <t>lj3</t>
  </si>
  <si>
    <t>Naam kwalificatie/uitstroom</t>
  </si>
  <si>
    <t>% vrije ruimte</t>
  </si>
  <si>
    <t>Ingevuld door</t>
  </si>
  <si>
    <t>groen = voldoet aan A3 kaders v&amp;i (= wettelijk minimum + 2,5% voor uitval/verzuim).</t>
  </si>
  <si>
    <t>rood = voldoet niet, minder uren gepland dan volgens A3 kaders v&amp;i.</t>
  </si>
  <si>
    <t>oranje = niet goed of fout, ter info dat ruim boven de 2,5% extra wordt gepland.</t>
  </si>
  <si>
    <t>lrjr 1</t>
  </si>
  <si>
    <t>lrjr 2</t>
  </si>
  <si>
    <t>lrjr 3</t>
  </si>
  <si>
    <t>Beroepsgericht</t>
  </si>
  <si>
    <t>AVO</t>
  </si>
  <si>
    <t>Examenuren</t>
  </si>
  <si>
    <t>Beroepsproeve (praktijkexamen+gesprek)</t>
  </si>
  <si>
    <t>Vrije ruimte (ander kd)</t>
  </si>
  <si>
    <t>Uren BPV</t>
  </si>
  <si>
    <t>geen norm per schooljaar, wel maximumpercentage over de totale opleiding</t>
  </si>
  <si>
    <t>Vrije ruimte in % van SBU</t>
  </si>
  <si>
    <t>Crebo:</t>
  </si>
  <si>
    <t>vakcode</t>
  </si>
  <si>
    <t>docentcode</t>
  </si>
  <si>
    <t>Beroepsproeve (praktijkex.+gesprek)</t>
  </si>
  <si>
    <t>Aantal klokuren
ZWZH per leerjaar</t>
  </si>
  <si>
    <t>Totaal AVO</t>
  </si>
  <si>
    <t>Totaal beroepsgericht</t>
  </si>
  <si>
    <t>BPV % van totale SBU</t>
  </si>
  <si>
    <t>Totaal /periode 1</t>
  </si>
  <si>
    <t>Totaal /periode 2</t>
  </si>
  <si>
    <t>Totaal /periode 3</t>
  </si>
  <si>
    <t>Totaal /periode 4</t>
  </si>
  <si>
    <t>Totaal examenuren</t>
  </si>
  <si>
    <t>Totaal vrije ruimte</t>
  </si>
  <si>
    <t>Totaal vrije ruimte ZWZH</t>
  </si>
  <si>
    <t>Totaal stage zonder POK</t>
  </si>
  <si>
    <t>Totaal BPV</t>
  </si>
  <si>
    <t>Totaal lesuren</t>
  </si>
  <si>
    <t>Zelfwerkzaamheid</t>
  </si>
  <si>
    <t>LOB</t>
  </si>
  <si>
    <t>Specifieke begeleiding</t>
  </si>
  <si>
    <t>Opleidingsplan</t>
  </si>
  <si>
    <t>Norm lj1</t>
  </si>
  <si>
    <t>Plan lj1</t>
  </si>
  <si>
    <t>Lj1</t>
  </si>
  <si>
    <t>Lj2</t>
  </si>
  <si>
    <t>Lj3</t>
  </si>
  <si>
    <t>Uitleg kleuren</t>
  </si>
  <si>
    <t>vastgestelde normuren</t>
  </si>
  <si>
    <t>gegevens uit tabbladen per leerjaar</t>
  </si>
  <si>
    <t>in te vullen basisgegevens ( zie ook tabbladen per leerjaar)</t>
  </si>
  <si>
    <t>aantal leerjaren</t>
  </si>
  <si>
    <t>niv 2</t>
  </si>
  <si>
    <t>niv 3</t>
  </si>
  <si>
    <t>min uren BPV totaal</t>
  </si>
  <si>
    <t>alle</t>
  </si>
  <si>
    <t>Opleidings
niveau</t>
  </si>
  <si>
    <t>alle gestart voor 01-08-14</t>
  </si>
  <si>
    <t>Aantal leerjaren</t>
  </si>
  <si>
    <t>Totaal geplande uren per opleiding</t>
  </si>
  <si>
    <t>Norm totaal</t>
  </si>
  <si>
    <t>getal moet exact kloppen</t>
  </si>
  <si>
    <t xml:space="preserve">incl. ca. 2,5 % uitval </t>
  </si>
  <si>
    <t>44/Herfstvakantie</t>
  </si>
  <si>
    <t>52-53 Kerstvakantie</t>
  </si>
  <si>
    <t>6 Voorjaarsvakantie</t>
  </si>
  <si>
    <t>12 studiedag en goede vrijdag</t>
  </si>
  <si>
    <t>13 2e paasdag</t>
  </si>
  <si>
    <t>17-18 Meivakantie</t>
  </si>
  <si>
    <t>20 2e pinksterdag</t>
  </si>
  <si>
    <t>aug</t>
  </si>
  <si>
    <t>sept</t>
  </si>
  <si>
    <t>okt</t>
  </si>
  <si>
    <t>nov</t>
  </si>
  <si>
    <t>dec</t>
  </si>
  <si>
    <t>jan</t>
  </si>
  <si>
    <t>febr</t>
  </si>
  <si>
    <t>mrt</t>
  </si>
  <si>
    <t>mei</t>
  </si>
  <si>
    <t>april</t>
  </si>
  <si>
    <t>juni</t>
  </si>
  <si>
    <t>juli</t>
  </si>
  <si>
    <t>Totaal lesuren per week/periode</t>
  </si>
  <si>
    <t xml:space="preserve">Individuele begeleiding </t>
  </si>
  <si>
    <t>uren/lln</t>
  </si>
  <si>
    <t>mentor/coachtijd (u/lln)</t>
  </si>
  <si>
    <t>BPV begeleiding (u/lln)</t>
  </si>
  <si>
    <t>Werkblad per leerjaar</t>
  </si>
  <si>
    <t>Uitgangspunten:</t>
  </si>
  <si>
    <t>Informatie aan leerlingen</t>
  </si>
  <si>
    <t>Informatie aan docenten</t>
  </si>
  <si>
    <t>Wat te doen bij meerdere klassen per opleiding/leerjaar?</t>
  </si>
  <si>
    <t>Wat te doen bij keuzevakken ?</t>
  </si>
  <si>
    <t>berekende kolommen</t>
  </si>
  <si>
    <t>Kolom B</t>
  </si>
  <si>
    <t>Kolom C</t>
  </si>
  <si>
    <t>Kolom BB</t>
  </si>
  <si>
    <t>Kolom BE</t>
  </si>
  <si>
    <t>berekende kolommen (tabbladen per leerjaar)</t>
  </si>
  <si>
    <t>Werkwijze vullen opleidingsplan</t>
  </si>
  <si>
    <t>Opmerkingen</t>
  </si>
  <si>
    <t>Helicon norm BOL ( incl. uitval/verzuim marge)</t>
  </si>
  <si>
    <t xml:space="preserve">Wettelijke norm BOL </t>
  </si>
  <si>
    <t>Wettelijke norm BBL</t>
  </si>
  <si>
    <t>Helicon norm BBL ( incl. uitval/verzuim marge)</t>
  </si>
  <si>
    <t>alle gestart voor 01-08-13</t>
  </si>
  <si>
    <t>Schema  urennormen BOL schooljaar 2015 - 2016</t>
  </si>
  <si>
    <t>Schema  urennormen BBL schooljaar 2015 - 2016</t>
  </si>
  <si>
    <t>Normuren</t>
  </si>
  <si>
    <t>Overig beroepsgericht</t>
  </si>
  <si>
    <t>Splitsingsfactor</t>
  </si>
  <si>
    <t>Leerjaar:</t>
  </si>
  <si>
    <t>Klascodes:</t>
  </si>
  <si>
    <t>Aantal leerlingen:</t>
  </si>
  <si>
    <t>Kolom F t/m BA</t>
  </si>
  <si>
    <t>Kolom Q,AC,AQ,BB</t>
  </si>
  <si>
    <t>Kolom BD</t>
  </si>
  <si>
    <t>Hier kan je de splitsingsfactor invullen. Het aantal leerlingen wat max. in een groep mag zitten bij de betreffende les.</t>
  </si>
  <si>
    <t>Controleer de totalen voor de zekerheid.</t>
  </si>
  <si>
    <t>De uren individuele begeleiding kunnen hier ingevuld worden om totaalbeeld van leerlinggebonden uren per leerjaar te krijgen.</t>
  </si>
  <si>
    <t xml:space="preserve">Vul bij de vakken die aan combinatieklassen worden gegeven bij docent in: "zie klas:…." </t>
  </si>
  <si>
    <t>De gehele lessentabel wordt overgenomen in Foleta, vanuit hier hebben docenten inzicht in lessen en taken.</t>
  </si>
  <si>
    <t>OPLEIDINGSPLAN</t>
  </si>
  <si>
    <t>Wat te doen bij te weinig regels per onderdeel?</t>
  </si>
  <si>
    <t>Evt. gespecifieerd naar kerntaak of thema. Vul onderstaand thema's / kerntaken in en noteer normuren.</t>
  </si>
  <si>
    <t>min. 20 %
max 59,9 %</t>
  </si>
  <si>
    <t>X</t>
  </si>
  <si>
    <t>min. 20 %
max. 59,9%</t>
  </si>
  <si>
    <t>entree</t>
  </si>
  <si>
    <t>min 60 %</t>
  </si>
  <si>
    <t>min 63 %</t>
  </si>
  <si>
    <t>https://vibe.mijnhelicon.nl/ssf/s/readFile/folderEntry/152407/2c90a9b34b3556d8014b3b279b425eaf/1422626626357/lastView/servicedocument%202%20-%20Overzicht%20examenduur%20per%20CREBO%202014-2015.xls</t>
  </si>
  <si>
    <t>Dit is de examenduur per CREBO 2014-2015. Voor AVO-examens kan er wat veranderen, als de tijden van de COE of onze Taalproeven worden aangepast.</t>
  </si>
  <si>
    <t>De Beroepsproeven veranderen niet meer tot de HKS-examens ingaan. Dus die tijden gelden in 2015-2016 gewoon nog.</t>
  </si>
  <si>
    <t>Rij 2-10</t>
  </si>
  <si>
    <t>Rij 32- 35</t>
  </si>
  <si>
    <t>Kolom D-F-G</t>
  </si>
  <si>
    <t>Rij 1-7/Kolom G-K</t>
  </si>
  <si>
    <t xml:space="preserve">Vul indien van toepassing de namen van de afgesproken onderwijsactiviteiten in, zoals deze zijn afgesproken in het afstemmingsoverleg per opleiding. </t>
  </si>
  <si>
    <t>Rij 17-21</t>
  </si>
  <si>
    <t>Rij 17-45 / Kolom C-E-G</t>
  </si>
  <si>
    <t xml:space="preserve">De uren in de kolommen planning kleuren rood wanneer niet voldaan is aan de norm, groen geeft aan dat er is voldaan aan de norm per onderdeel. </t>
  </si>
  <si>
    <t>Kolom B / Rij 2-3-4</t>
  </si>
  <si>
    <t>Kolom A /Rij  1-7</t>
  </si>
  <si>
    <t>klascombinaties, bijzonderheden, lokatiewens, doc.wens</t>
  </si>
  <si>
    <t>wensen, combinaties, bijzonderheden, lokatiewens, doc.wens</t>
  </si>
  <si>
    <t>Individuele begeleiding</t>
  </si>
  <si>
    <t>Analyse onderwijstijd</t>
  </si>
  <si>
    <t>Dit tabblad wordt in de toekomst gevuld met een format om de onderwijstijd per periode te analyseren zoals in de kwaliteitskalender opgenomen is.</t>
  </si>
  <si>
    <t>Voor aanvullende informatie over alle wettelijke eisen, zie de actuele informatie op Vibe</t>
  </si>
  <si>
    <t xml:space="preserve">Werkblad Totaal </t>
  </si>
  <si>
    <t>% BPV totale opleiding</t>
  </si>
  <si>
    <t>Zie voor overzicht examenduur per CREBO:</t>
  </si>
  <si>
    <t>groen = voldoet aan Helicon kaders v&amp;i (= wettelijk minimum + 2,5% voor uitval/verzuim).</t>
  </si>
  <si>
    <t>Norm lj2</t>
  </si>
  <si>
    <t>Plan lj2</t>
  </si>
  <si>
    <t>Norm lj3</t>
  </si>
  <si>
    <t>Plan lj3</t>
  </si>
  <si>
    <t>*</t>
  </si>
  <si>
    <t>**</t>
  </si>
  <si>
    <t>*: minimum is 20%, van de totale studiebelasting (alle leerjaren samen)</t>
  </si>
  <si>
    <t>Opm.</t>
  </si>
  <si>
    <t>*: Er is geen max., maar 100% mag niet. Dat wil niet zeggen dat 99% dan wel mag.</t>
  </si>
  <si>
    <t>Totaal LOB</t>
  </si>
  <si>
    <t>Nederlands/Engels/Rekenen</t>
  </si>
  <si>
    <t>SLB</t>
  </si>
  <si>
    <t>Mentor/coachuur</t>
  </si>
  <si>
    <t>2e MVT</t>
  </si>
  <si>
    <t>Leerjaar 3</t>
  </si>
  <si>
    <t>Leerjaar 1 / 2 / 3</t>
  </si>
  <si>
    <t>Leerjaar 2 / 3</t>
  </si>
  <si>
    <t>725-742</t>
  </si>
  <si>
    <t>556-570</t>
  </si>
  <si>
    <t>615-630</t>
  </si>
  <si>
    <t>505-517</t>
  </si>
  <si>
    <t>625-640</t>
  </si>
  <si>
    <t>434-445</t>
  </si>
  <si>
    <t>205-210</t>
  </si>
  <si>
    <t>1845/1889</t>
  </si>
  <si>
    <t>min. onderwijs-
programma
(= BOT+BPV)</t>
  </si>
  <si>
    <t>min. BOT totaal</t>
  </si>
  <si>
    <t>min. BOT
1e jaar</t>
  </si>
  <si>
    <t>n.v.t.</t>
  </si>
  <si>
    <t>**:BPV mag geen 0 zijn maar er is geen minimum- of maximum BPV-uren voor de entree, alleen een minimum aan BOT en aan onderwijsprogramma (= BOT+BPV samen).</t>
  </si>
  <si>
    <t>min. BOT
2e jaar</t>
  </si>
  <si>
    <t>min. BOT
3e jaar</t>
  </si>
  <si>
    <t>min. BOT
4e jaar</t>
  </si>
  <si>
    <t>min uren BPV
1e jaar</t>
  </si>
  <si>
    <t>min uren BPV
2e jaar</t>
  </si>
  <si>
    <t>min uren BPV
3e jaar</t>
  </si>
  <si>
    <t>min uren BPV
4e jaar</t>
  </si>
  <si>
    <t>Marges BOT
jr 1</t>
  </si>
  <si>
    <t>Marges BOT
jr 2</t>
  </si>
  <si>
    <t>Marges BOT
jr 3</t>
  </si>
  <si>
    <t>Marges BOT
jr 4</t>
  </si>
  <si>
    <t>688-704</t>
  </si>
  <si>
    <t>432-442</t>
  </si>
  <si>
    <t>*:Voor opleidingen gestart voor 1-8-14 hanteren we nu ook 2,5% marge en niet meer de oude marge van de accountant. 
Min. BPV% is 20% van totale studiebelasting (alle leerjaren samen).</t>
  </si>
  <si>
    <t>Integraal - Helicon Onderwijs Service - Onderwijstijd, urennormen etc.</t>
  </si>
  <si>
    <t>Marges BOT</t>
  </si>
  <si>
    <t>BOT</t>
  </si>
  <si>
    <t>BOT +BPV</t>
  </si>
  <si>
    <t>Totaal SBU (BOT+ZWZH)</t>
  </si>
  <si>
    <t>Begeleide onderwijsuren (BOT excl. BPV)</t>
  </si>
  <si>
    <t>geen norm per schooljaar, wel maximumpercentage (20%) over de totale opleiding (SBU = BOT +ZWZH samen)</t>
  </si>
  <si>
    <t>BOT (incl. BPV)</t>
  </si>
  <si>
    <t>TOTAAL BOT excl. BPV</t>
  </si>
  <si>
    <t>TOTAAL BOT incl. BPV</t>
  </si>
  <si>
    <t>Beroepsgericht (incl. beroeps-ondersteunend en 2e MVT)</t>
  </si>
  <si>
    <t>Totaal beroepsgericht (incl. beroepsondersteunend en 2e MVT)</t>
  </si>
  <si>
    <t>Overig beroepsgericht (incl. beroepsondersteunend en 2e MVT)</t>
  </si>
  <si>
    <t>komt niet voor in jaar 1</t>
  </si>
  <si>
    <t>komt in jaar 2 niet voor</t>
  </si>
  <si>
    <t>Sla het format als volgt op: code corresponderend met code in overzicht Opleidingsaanbod 2015-2016.</t>
  </si>
  <si>
    <t>Geef tabbladen evt. gewenste herkenbare namen.</t>
  </si>
  <si>
    <t>Opleidingsplannen kunnen geplaatst worden op Vibe: Integraal - MBO Toelating, Onderwijs en Examinering - Onderwijs MBO - Werkruimte Openbaar - Helicon Herontwerp MBO - 05. 2015-2016 Herontwerp-documenten vestigingen - map van je eigen vestiging - 01. Opleidingsplannen 2015-2016.</t>
  </si>
  <si>
    <t>Lesjaar bestaat uit 4 periodes zoals aangegeven in de vastgestelde vakantie-periode planning.</t>
  </si>
  <si>
    <t>Een lesuur is 60 minuten.</t>
  </si>
  <si>
    <t>Urennormen zijn overgenomen uit de Heliconkaders verkorten &amp; intensiveren d.d. 12-02-2015.</t>
  </si>
  <si>
    <t>In dit tabblad staan alle normuren per leerjaar vermeld, de geplande uren worden automatisch vanuit de andere tabbladen ingevuld:</t>
  </si>
  <si>
    <r>
      <t xml:space="preserve">Vul in het totaalblad </t>
    </r>
    <r>
      <rPr>
        <u/>
        <sz val="10"/>
        <rFont val="Arial"/>
        <family val="2"/>
      </rPr>
      <t>alleen</t>
    </r>
    <r>
      <rPr>
        <sz val="10"/>
        <rFont val="Arial"/>
        <family val="2"/>
      </rPr>
      <t xml:space="preserve"> de lichtrode vakken (basisgegevens) in, deze worden dan overgenomen in de tabbladen per leerjaar.</t>
    </r>
  </si>
  <si>
    <t>Vul in regels bij examenonderdelen de normuren in behorend bij het CREBO, deze zijn per CREBO verschillend en zijn te vinden via de link op Vibe.</t>
  </si>
  <si>
    <t>Deze uren komen automatisch uit de werkbladen per leerjaar.</t>
  </si>
  <si>
    <t>Het dashboard geeft aan of aan de totaalnormen voldaan is, deze gegevens staan ook onderaan de pagina vermeld.</t>
  </si>
  <si>
    <t>Vul per onderwijsactiviteit de normuren in indien deze reeds zijn vastgesteld. Deze uren worden automatisch in mindering gebracht op de totale uren beroepsgericht (incl. beroepsondersteunend en 2e MVT).</t>
  </si>
  <si>
    <t>Alle uren die in deze tabbladen ingevoerd worden, worden automatisch overgenomen op het totaalblad:</t>
  </si>
  <si>
    <t>Wanneer er onderwijsactiviteiten in het werkblad totaal gespecificeerd zijn worden deze automatisch overgenomen uit het totaalwerkblad.</t>
  </si>
  <si>
    <t>Basisgegevens kolom A, regel 1 t/m 6 worden automatisch gevuld vanuit totaalblad.</t>
  </si>
  <si>
    <t>Vul leerjaar,  klascodes en aantal leerlingen in.</t>
  </si>
  <si>
    <t>Vul opmerkingen in welke voor de roostering van belang zijn.</t>
  </si>
  <si>
    <t xml:space="preserve">Vul indien bekend de docentencode in van de (gewenste) docent, in kolom D evt. een 2e docent. </t>
  </si>
  <si>
    <r>
      <t xml:space="preserve">Vul de bijbehorende uren in, let op </t>
    </r>
    <r>
      <rPr>
        <b/>
        <sz val="10"/>
        <rFont val="Arial"/>
        <family val="2"/>
      </rPr>
      <t>geen uren in totaalkolommen invullen.</t>
    </r>
  </si>
  <si>
    <t>In deze totaalkolommen kan je niets invullen, hier berekend het werkblad de totalen per periode.</t>
  </si>
  <si>
    <t>Vul uren zelfwerkzaamheid in bij de vakken die het betreft, let op in kolom BB/ waar in kolom A huiswerk staat worden automatisch uren ingevuld om tot het totaal van 1600 SBU te komen.</t>
  </si>
  <si>
    <t>Hier staan de normuren genoteerd, deze zijn automatisch gevuld vanuit het totaalblad.</t>
  </si>
  <si>
    <t xml:space="preserve">Zijn er meer thema's bij een CREBO, kopieer dan een thema met bijbehorende regels en voeg met "gekopieerde cellen invoegen" direct onder andere thema in. </t>
  </si>
  <si>
    <t xml:space="preserve">Werkblad urennormen en wettelijke eisen : </t>
  </si>
  <si>
    <t>Totaaloverzicht van alle wettelijke en helicon urennormen met link naar actuele informatie op Vibe.</t>
  </si>
  <si>
    <t>Werkblad analyse onderwijstijd:</t>
  </si>
  <si>
    <t>Kopieer een regel en voeg in via " gekopieerde cellen invoegen" zodoende worden de formules meegenomen.</t>
  </si>
  <si>
    <t>Als het goed is zit er alleen verschil in docenten, kopieer een werkblad van een leerjaar.</t>
  </si>
  <si>
    <t>Vul bijv. in keuze en voer als opmerking in wat de inhoud zou kunnen zijn, voer bij docenten wel in welke docenten er lesgeven</t>
  </si>
  <si>
    <t>of vermeld onderaan wat de inhoud van de keuzevakken is met daarbij de gewenste roostercodes.</t>
  </si>
  <si>
    <t>Verberg evt. de weekkolommen en print alleen de info over vakken/docenten en totalen per periode. Afdrukbereik t/m totaal selecteren en staand afdrukken.</t>
  </si>
  <si>
    <t>De totalen per periode kunnen ook gebruikt worden voor de vergelijking planning en realisatie van uren voor de verantwoording per periode/jaar.</t>
  </si>
  <si>
    <t>DASHBOARD</t>
  </si>
  <si>
    <t>CREBO</t>
  </si>
  <si>
    <t>BOT= begeleide onderwijstijd = begeleide onderwijsuren niet zijnde BPV-uren</t>
  </si>
  <si>
    <t>ter info, er is geen norm meer voor het BPV%, maar een norm voor het minimumaantal BPV-uren</t>
  </si>
  <si>
    <t>uren tellen niet mee als BOT</t>
  </si>
  <si>
    <t>Stage (zonder POK, bedrijf zonder Aequor-erkenning)</t>
  </si>
  <si>
    <t>BPV (met POK, bedrijf met Aequor-erkenning)</t>
  </si>
  <si>
    <t>examen-BPV (8 weken)</t>
  </si>
  <si>
    <t>geen examens in jaar 1</t>
  </si>
  <si>
    <t>Examen-BPV</t>
  </si>
  <si>
    <t>Beroepspraktijkvorming (met POK, bedrijf met Aequor-erkenning)</t>
  </si>
  <si>
    <t>vrij in te vullen ned/eng/rek</t>
  </si>
  <si>
    <t>Vrije ruimte (uit ander kd) BOT</t>
  </si>
  <si>
    <t>Vrije ruimte (ZWZH) geen BOT</t>
  </si>
  <si>
    <t>Examen-BPV (8 weken = 320 uur)</t>
  </si>
  <si>
    <t>avo-examens kunnen wel al in jaar 2 (als min. de helft van de looptijd OOK verstreken is)</t>
  </si>
  <si>
    <t>*Ga naar link op Vibe voor invullen exacte examenduur per CREBO</t>
  </si>
  <si>
    <t>Aantal klokuren
BOT (incl. BPV) per leerjaar</t>
  </si>
  <si>
    <t>SBU: telt ZWZH + BOT (incl. BPV) automatisch op</t>
  </si>
  <si>
    <t xml:space="preserve">wettelijke norm voor 3e jaar in 2015-2016 (opleidingen gestart voor 01-08-14), zie tabblad urennormen en wettelijke eisen </t>
  </si>
  <si>
    <t>geen wettelijke norm per schooljaar, wel wettelijke norm voor totaal aantal BPV-uren en Helicon-norm per schooljaar</t>
  </si>
  <si>
    <t>Tabblad dekking kd (zelf toevoegen!!!):</t>
  </si>
  <si>
    <t xml:space="preserve">Per CREBO is er een tabblad 'Dekking kd' met alle onderdelen van het kwalificatiedossier. </t>
  </si>
  <si>
    <t>In dit tabblad vul je over de hele opleiding de dekking met de onderdelen uit het kd in (per onderdeel van het kd aankruisen in welke categorie van de opleiding het voorkomt).</t>
  </si>
  <si>
    <t>De tabbladen zijn te vinden op Vibe: Integraal &gt; MBO Toelating, Onderwijs en Examinering &gt; Onderwijs MBO &gt; Werkruimte Openbaar &gt; Helicon Herontwerp MBO &gt;</t>
  </si>
  <si>
    <t>05. 2015-2016 Herontwerp-documenten vestigingen (vullen voor komend schooljaar) &gt; 01. Formats opleidingsplannen (BOL en BBL) &gt; Tabbladen dekking kd 2015-2016</t>
  </si>
  <si>
    <t>Uren huiswerk</t>
  </si>
  <si>
    <t>Uren vrije ruimte incl. huiswerk</t>
  </si>
  <si>
    <t>Uren vrije ruimte excl. huiswerk</t>
  </si>
  <si>
    <t>In het Platform teamleiders mbo is afgesproken dat het voldoende is als in dit tabblad bij beroepsgericht 5 onderwerpen per leerjaar kunnen worden ingevuld.</t>
  </si>
  <si>
    <t>Heb je meer onderwerpen per leerjaar? In het tabblad per leerjaar kun meer onderwerpen kwijt. Je hoeft dan in het tabblad totaal geen onderwerpen in te vullen.</t>
  </si>
  <si>
    <t>Je mág elke week uren invullen maar je kunt bij een vak/thema/project o.i.d. ook een totaal per periode of totaal per jaar invullen.</t>
  </si>
  <si>
    <t>Start opleiding in schooljaar</t>
  </si>
  <si>
    <t>2015-2016</t>
  </si>
  <si>
    <t>BOL</t>
  </si>
  <si>
    <t>Marges BPV
jr 1</t>
  </si>
  <si>
    <t>Marges BPV
jr 2</t>
  </si>
  <si>
    <t>Marges BPV
jr 3</t>
  </si>
  <si>
    <t>Marges BPV
jr 4</t>
  </si>
  <si>
    <t>285-315</t>
  </si>
  <si>
    <t>446-492</t>
  </si>
  <si>
    <t>390-430</t>
  </si>
  <si>
    <t>495-545</t>
  </si>
  <si>
    <t>320-354</t>
  </si>
  <si>
    <t>563-623</t>
  </si>
  <si>
    <t>380-420</t>
  </si>
  <si>
    <t>561-621</t>
  </si>
  <si>
    <t>3h</t>
  </si>
  <si>
    <t>3i</t>
  </si>
  <si>
    <t>3j</t>
  </si>
  <si>
    <t>1aVerzorgen</t>
  </si>
  <si>
    <t>1bThema1: Welzijn</t>
  </si>
  <si>
    <t>1c Thema 2: Gezondheid</t>
  </si>
  <si>
    <t>1d Thema 3: Voortplanting</t>
  </si>
  <si>
    <t>1e Thema 4: Dierentuin</t>
  </si>
  <si>
    <t>1f BPV-voorbereiding</t>
  </si>
  <si>
    <t>1g Business Practice</t>
  </si>
  <si>
    <t>1h Science</t>
  </si>
  <si>
    <t>1i Biologie</t>
  </si>
  <si>
    <t>1j Introductie</t>
  </si>
  <si>
    <t>2a Organiseren</t>
  </si>
  <si>
    <t>2c Gedrag</t>
  </si>
  <si>
    <t>2b Gezondheid 2</t>
  </si>
  <si>
    <t>2d Managen Dierverblijf</t>
  </si>
  <si>
    <t>2eTrainen</t>
  </si>
  <si>
    <t>2f Bedrijfsmatig houden van dieren</t>
  </si>
  <si>
    <t>2g Fokkerij</t>
  </si>
  <si>
    <t>2h Duurzaamheid</t>
  </si>
  <si>
    <t>2i Keuzeprogramma</t>
  </si>
  <si>
    <t>2j Mini-onderneming</t>
  </si>
  <si>
    <t>3e Keuzeprogramma</t>
  </si>
  <si>
    <t xml:space="preserve">3g </t>
  </si>
  <si>
    <t>3a Ons bedrijf</t>
  </si>
  <si>
    <t>3b Mijn leervraag</t>
  </si>
  <si>
    <t>3c Fiscala boekhouding</t>
  </si>
  <si>
    <t>3d Proeftijd</t>
  </si>
  <si>
    <t>3f Doorstroom</t>
  </si>
  <si>
    <t>Voor gegadigden  (66 ku)</t>
  </si>
  <si>
    <t>Introductie</t>
  </si>
  <si>
    <t>beroepsgerichte leerlijn</t>
  </si>
  <si>
    <t>LOB leerlijn</t>
  </si>
  <si>
    <t>vrije ruimte uit ander dossier</t>
  </si>
  <si>
    <t>KERN-
TAKEN</t>
  </si>
  <si>
    <t xml:space="preserve">WERKPROCESSEN
van de kerntaken </t>
  </si>
  <si>
    <r>
      <t xml:space="preserve">ELEMENTEN van de werkprocessen
</t>
    </r>
    <r>
      <rPr>
        <sz val="8"/>
        <rFont val="Arial"/>
        <family val="2"/>
      </rPr>
      <t xml:space="preserve">overgezet/samengevat van de uitwerking in deel C van het kwalificatiedossier </t>
    </r>
  </si>
  <si>
    <t>1.1</t>
  </si>
  <si>
    <t>Voert dieren</t>
  </si>
  <si>
    <t>1.2</t>
  </si>
  <si>
    <t>Hanteert en socialiseert dieren</t>
  </si>
  <si>
    <t>stimuleert gewenst gedrag, corrigeert ongewenst gedrag van dieren en voorkomt stress bij dieren</t>
  </si>
  <si>
    <t>1.3</t>
  </si>
  <si>
    <t>1.4</t>
  </si>
  <si>
    <t>1.5</t>
  </si>
  <si>
    <t>1.6</t>
  </si>
  <si>
    <t>2. Begeleidt voortplanting dieren</t>
  </si>
  <si>
    <t>2.1</t>
  </si>
  <si>
    <t>Begeleidt fokproces</t>
  </si>
  <si>
    <t>begeleidt het fokproces van de dieren</t>
  </si>
  <si>
    <t>bewaakt diergezondheid, diervoeding en hygiëne in relatie tot vruchtbaarheid</t>
  </si>
  <si>
    <t>interpreteert diergedrag in relatie tot vruchtbaarheid en stelt bronstigheid vast</t>
  </si>
  <si>
    <t>past indien nodig de planning aan</t>
  </si>
  <si>
    <t>assisteert bij dekking en inseminatie en assisteert deskundigen (dierenarts) bij onderzoek en vruchtbaarheids- en voortplantingsbehandelingen van de dieren</t>
  </si>
  <si>
    <t>2.2</t>
  </si>
  <si>
    <t>Begeleidt geboorte</t>
  </si>
  <si>
    <t>indien nodig schakelt hij hierbij een deskundige in</t>
  </si>
  <si>
    <t>gegevens omtrent de dekking, dracht en geboorte worden geregistreerd</t>
  </si>
  <si>
    <t>2.3</t>
  </si>
  <si>
    <t>Socialiseert jonge dieren</t>
  </si>
  <si>
    <t>3.1</t>
  </si>
  <si>
    <t>3.2</t>
  </si>
  <si>
    <t>3.3</t>
  </si>
  <si>
    <t>3.4</t>
  </si>
  <si>
    <t>Informeert en adviseert klanten</t>
  </si>
  <si>
    <t>Behandelt klachten</t>
  </si>
  <si>
    <t>4.1</t>
  </si>
  <si>
    <t>Bepaalt vestigingsplaats</t>
  </si>
  <si>
    <t>onderzoekt wat de meest geschikte vestigingsplaats is</t>
  </si>
  <si>
    <t>regelt juridische, financiële en organisatorische aspecten voor het huren of kopen</t>
  </si>
  <si>
    <t>4.2</t>
  </si>
  <si>
    <t>onderzoekt in overleg met de ondernemer/externe deskundige de meest geschikte ondernemingsvorm</t>
  </si>
  <si>
    <t>voert de administratieve handelingen uit om een onderneming te starten</t>
  </si>
  <si>
    <t>4.3</t>
  </si>
  <si>
    <t>Stelt marketingplan op</t>
  </si>
  <si>
    <t>beschrijft in overleg met zijn leidinggevende/externe deskundige de marketingmix door de gemaakte keuzes weer te geven</t>
  </si>
  <si>
    <t>stemt de marketinginstrumenten op elkaar af en wijzigt deze wanneer ze niet bij elkaar aansluiten</t>
  </si>
  <si>
    <t>4.4</t>
  </si>
  <si>
    <t>stelt (samen met de administrateur) een jaarrekening op en controleert en bewaakt de financiële administratie</t>
  </si>
  <si>
    <t>houdt de financiële administratie bij en archiveert financiële gegevens of besteedt dit uit</t>
  </si>
  <si>
    <t>stelt indien van toepassing nota's op voor geleverde producten of diensten en controleert en verwerkt inkoopnota's</t>
  </si>
  <si>
    <t>betaalt indien van toepassing facturen op tijd en verzorgt de salarisadministratie en levert financiële gegevens op tijd aan bij relevante partijen</t>
  </si>
  <si>
    <t>4.5</t>
  </si>
  <si>
    <t>stelt in overleg met zijn leidinggevende/externe deskundige het beleid op het gebied van kwaliteit, arbo, milieu en veiligheid vast</t>
  </si>
  <si>
    <t>selecteert voor het eigen bedrijf passende zorgsystemen</t>
  </si>
  <si>
    <t>houdt rekening met de geldende wet- en regelgeving, de voorschriften uit zorgsystemen en het bedrijfsbeleid</t>
  </si>
  <si>
    <t>werkt de zorgsystemen uit in concrete procedures of werkinstructies</t>
  </si>
  <si>
    <t>bewaakt of er gewerkt wordt volgens deze procedures en werkinstructies</t>
  </si>
  <si>
    <t>Profileert en promoot de onderneming</t>
  </si>
  <si>
    <t>Innoveert de onderneming</t>
  </si>
  <si>
    <t>blikt regelmatig en systematisch terug op de resultaten van de onderneming en de manier waarop het beleid en de plannen zijn uitgevoerd</t>
  </si>
  <si>
    <t>signaleert ontwikkelingen en verbetermogelijkheden voor de onderneming</t>
  </si>
  <si>
    <t>analyseert periodiek de financiële informatie en controleert en bewaakt budgetten</t>
  </si>
  <si>
    <t>stelt in overleg met zijn leidinggevende de behoefte aan personeel vast</t>
  </si>
  <si>
    <t>maakt op basis van een afweging tussen de kosten en de baten van het in dienst nemen van personeel</t>
  </si>
  <si>
    <t>participeert in het werven van kandidaten voor de betreffende functie of is betrokken bij het uitbesteden ervan</t>
  </si>
  <si>
    <t>voert (mede) een sollicitatiegesprek en selecteert (mede) een medewerker</t>
  </si>
  <si>
    <t>Plant en verdeelt werkzaamheden</t>
  </si>
  <si>
    <t>Stuurt medewerkers aan</t>
  </si>
  <si>
    <t>wettelijke beroepsvereiste /
certificeerbare eenheid</t>
  </si>
  <si>
    <t>JA</t>
  </si>
  <si>
    <t xml:space="preserve">SHL-cluster </t>
  </si>
  <si>
    <t>code</t>
  </si>
  <si>
    <t>SHL-COMPETENTIES</t>
  </si>
  <si>
    <r>
      <t xml:space="preserve">COMPONENTEN
</t>
    </r>
    <r>
      <rPr>
        <sz val="8"/>
        <rFont val="Arial"/>
        <family val="2"/>
      </rPr>
      <t xml:space="preserve">gekoppeld aan de werkprocessen van de kerntaken </t>
    </r>
  </si>
  <si>
    <t>freq.</t>
  </si>
  <si>
    <t xml:space="preserve">leiding geven en beslissen </t>
  </si>
  <si>
    <t>A</t>
  </si>
  <si>
    <t>Beslissen en activiteiten initiëren</t>
  </si>
  <si>
    <t>Beslissingen durven nemen</t>
  </si>
  <si>
    <t>Afgewogen risico's nemen</t>
  </si>
  <si>
    <t>Op eigen initiatief handelen</t>
  </si>
  <si>
    <t xml:space="preserve">Acties en activiteiten initiëren </t>
  </si>
  <si>
    <t>Zelfvertrouwen tonen</t>
  </si>
  <si>
    <t>Verantwoordelijkheid nemen voor eigen beslissingen en initiatieven</t>
  </si>
  <si>
    <t>B</t>
  </si>
  <si>
    <t>Aansturen</t>
  </si>
  <si>
    <t>Richting geven</t>
  </si>
  <si>
    <t>Functioneren van mensen controleren</t>
  </si>
  <si>
    <t>Instructies en aanwijzingen geven</t>
  </si>
  <si>
    <t>Uitoefenen van gezag</t>
  </si>
  <si>
    <t xml:space="preserve">Taken delegeren </t>
  </si>
  <si>
    <t>Anderen bevoegdheden en verantwoordelijkheden geven</t>
  </si>
  <si>
    <t>Diversiteit benutten</t>
  </si>
  <si>
    <t>C</t>
  </si>
  <si>
    <t>Begeleiden</t>
  </si>
  <si>
    <t>Adviseren</t>
  </si>
  <si>
    <t>Motiveren</t>
  </si>
  <si>
    <t>Coachen</t>
  </si>
  <si>
    <t>Anderen ontwikkelen</t>
  </si>
  <si>
    <t>ondersteunen en samenwerken</t>
  </si>
  <si>
    <t>D</t>
  </si>
  <si>
    <t xml:space="preserve">Aandacht en begrip tonen </t>
  </si>
  <si>
    <t>Interesse tonen</t>
  </si>
  <si>
    <t>Begrip hebben voor de standpunten en houding van anderen</t>
  </si>
  <si>
    <t>Je inleven in andermans gevoelens</t>
  </si>
  <si>
    <t>Luisteren</t>
  </si>
  <si>
    <t>Verdraagzaamheid en welwillendheid tonen</t>
  </si>
  <si>
    <t>Bezorgdheid tonen voor anderen</t>
  </si>
  <si>
    <t>Anderen steunen</t>
  </si>
  <si>
    <t>Zichzelf kennen en laten zien</t>
  </si>
  <si>
    <t>E</t>
  </si>
  <si>
    <t>Samenwerken &amp; overleggen</t>
  </si>
  <si>
    <t>Anderen raadplegen en betrekken</t>
  </si>
  <si>
    <t>Afstemmen</t>
  </si>
  <si>
    <t>Proactief informeren</t>
  </si>
  <si>
    <t>Openhartig en oprecht communiceren</t>
  </si>
  <si>
    <t xml:space="preserve">Bijdrage van anderen waarderen </t>
  </si>
  <si>
    <t xml:space="preserve">Bevorderen van teamgeest </t>
  </si>
  <si>
    <t>Aanpassen aan de groep</t>
  </si>
  <si>
    <t>F</t>
  </si>
  <si>
    <t>Ethisch en integer handelen</t>
  </si>
  <si>
    <t>Integer handelen</t>
  </si>
  <si>
    <t>Ethisch handelen</t>
  </si>
  <si>
    <t>Omgevingsverantwoord handelen</t>
  </si>
  <si>
    <t xml:space="preserve">Verschillen tussen mensen respecteren </t>
  </si>
  <si>
    <t xml:space="preserve">omgaan met anderen en presenteren </t>
  </si>
  <si>
    <t>G</t>
  </si>
  <si>
    <t>Relaties opbouwen met mensen</t>
  </si>
  <si>
    <t>Relaties opbouwen op verschillende niveaus</t>
  </si>
  <si>
    <t>Relatienetwerk onderhouden en benutten</t>
  </si>
  <si>
    <t>Goede relatie behouden bij moeilijkheden</t>
  </si>
  <si>
    <t xml:space="preserve">Bemiddelen bij onenigheid </t>
  </si>
  <si>
    <t>H</t>
  </si>
  <si>
    <t>Overtuigen en beïnvloeden</t>
  </si>
  <si>
    <t>Indruk maken op anderen</t>
  </si>
  <si>
    <t>Ideeën en meningen naar voren brengen en onderbouwen</t>
  </si>
  <si>
    <t>Emoties aanspreken</t>
  </si>
  <si>
    <t>Gesprekken richting geven</t>
  </si>
  <si>
    <t>Onderhandelen</t>
  </si>
  <si>
    <t>Overeenstemming nastreven</t>
  </si>
  <si>
    <t>I</t>
  </si>
  <si>
    <t>Presenteren</t>
  </si>
  <si>
    <t>Duidelijk uitleggen en toelichten</t>
  </si>
  <si>
    <t>Onderhoudend communiceren</t>
  </si>
  <si>
    <t xml:space="preserve">Kernachtig communiceren </t>
  </si>
  <si>
    <t>Betrouwbaarheid en deskundigheid uitstralen</t>
  </si>
  <si>
    <t>Enthousiasme uitstralen</t>
  </si>
  <si>
    <t>Humor gebruiken</t>
  </si>
  <si>
    <t>Op de toehoorder(s) / toeschouwer(s) inspelen</t>
  </si>
  <si>
    <t>analyseren en interpreteren</t>
  </si>
  <si>
    <t>J</t>
  </si>
  <si>
    <t>Formuleren en rapporteren</t>
  </si>
  <si>
    <t>Nauwkeurig en volledig rapporteren</t>
  </si>
  <si>
    <t>Structuur aanbrengen</t>
  </si>
  <si>
    <t>Vlot en bondig formuleren</t>
  </si>
  <si>
    <t>Correct formuleren</t>
  </si>
  <si>
    <t>Communicatie op de ontvanger(s) richten</t>
  </si>
  <si>
    <t>Aantrekkelijk en boeiend formuleren</t>
  </si>
  <si>
    <t>K</t>
  </si>
  <si>
    <t>Vakdeskundigheid toepassen</t>
  </si>
  <si>
    <t>Vakspecifieke fysieke kwaliteiten tonen</t>
  </si>
  <si>
    <t>Vakspecifieke manuele vaardigheden aanwenden</t>
  </si>
  <si>
    <t>Vakspecifieke mentale vermogens aanwenden</t>
  </si>
  <si>
    <t>Gevoel voor ruimte en richting tonen</t>
  </si>
  <si>
    <t>Expertise delen</t>
  </si>
  <si>
    <t>L</t>
  </si>
  <si>
    <t>Materialen &amp; middelen inzetten</t>
  </si>
  <si>
    <t>Geschikte materialen en middelen kiezen</t>
  </si>
  <si>
    <t>Materialen en middelen efficiënt gebruiken</t>
  </si>
  <si>
    <t>Materialen en middelen doeltreffend gebruiken</t>
  </si>
  <si>
    <t>Goed zorgdragen voor materialen en middelen</t>
  </si>
  <si>
    <t>M</t>
  </si>
  <si>
    <t>Analyseren</t>
  </si>
  <si>
    <t>Gegevens controleren een aannames toetsen</t>
  </si>
  <si>
    <t>Informatie uiteenrafelen</t>
  </si>
  <si>
    <t>Conclusies trekken</t>
  </si>
  <si>
    <t>Verbanden leggen</t>
  </si>
  <si>
    <t>Informatie genereren uit gegevens</t>
  </si>
  <si>
    <t>Oplossingen voor problemen bedenken</t>
  </si>
  <si>
    <t>creëren en conceptualiseren</t>
  </si>
  <si>
    <t>N</t>
  </si>
  <si>
    <t>Onderzoeken</t>
  </si>
  <si>
    <t>Informatie achterhalen</t>
  </si>
  <si>
    <t>Vanuit meerdere invalshoeken kijken</t>
  </si>
  <si>
    <t>Openstaan voor nieuwe informatie</t>
  </si>
  <si>
    <t>O</t>
  </si>
  <si>
    <t>Creëren en innoveren</t>
  </si>
  <si>
    <t>Vernieuwend en creatief handelen</t>
  </si>
  <si>
    <t>Verandering zoeken en introduceren</t>
  </si>
  <si>
    <t>Toekomstvisie laten zien</t>
  </si>
  <si>
    <t>Toekomstgerichte strategie(ën) ontwikkelen</t>
  </si>
  <si>
    <t>P</t>
  </si>
  <si>
    <t>Leren</t>
  </si>
  <si>
    <t>Vakkennis en -vaardigheden bijhouden</t>
  </si>
  <si>
    <t>Zichzelf verder willen ontwikkelen</t>
  </si>
  <si>
    <t>Leren van feedback en fouten</t>
  </si>
  <si>
    <t xml:space="preserve">organiseren en uitvoeren </t>
  </si>
  <si>
    <t>Q</t>
  </si>
  <si>
    <t>Plannen en organiseren</t>
  </si>
  <si>
    <t>Doelen en prioriteiten stellen</t>
  </si>
  <si>
    <t>Tijd indelen</t>
  </si>
  <si>
    <t>Activiteiten plannen</t>
  </si>
  <si>
    <t>Mensen &amp; middelen organiseren</t>
  </si>
  <si>
    <t>Voortgang bewaken</t>
  </si>
  <si>
    <t>R</t>
  </si>
  <si>
    <t>Op de behoeften en verwachtingen van de "klant" richten</t>
  </si>
  <si>
    <t>Behoeften en verwachtingen achterhalen</t>
  </si>
  <si>
    <t>Aansluiten bij behoeften en verwachtingen</t>
  </si>
  <si>
    <t>Klant-tevredenheid in de gaten houden</t>
  </si>
  <si>
    <t>S</t>
  </si>
  <si>
    <t>Kwaliteit leveren</t>
  </si>
  <si>
    <t>Kwaliteits- en productiviteitsnormen formuleren</t>
  </si>
  <si>
    <t xml:space="preserve">Productiviteitsniveaus halen </t>
  </si>
  <si>
    <t>Kwaliteitsniveaus halen</t>
  </si>
  <si>
    <t>Systematisch werken</t>
  </si>
  <si>
    <t>Kwaliteits- en productiviteitsniveaus bewaken</t>
  </si>
  <si>
    <t>T</t>
  </si>
  <si>
    <t>Instructies en procedures opvolgen</t>
  </si>
  <si>
    <t>Instructies opvolgen</t>
  </si>
  <si>
    <t>Werken conform voorgeschreven procedures</t>
  </si>
  <si>
    <t>Discipline tonen</t>
  </si>
  <si>
    <t>Werken conform veiligheidsvoorschriften</t>
  </si>
  <si>
    <t>Werken overeenkomstig de wettelijke richtlijnen</t>
  </si>
  <si>
    <t xml:space="preserve">aanpassen en aankunnen </t>
  </si>
  <si>
    <t>U</t>
  </si>
  <si>
    <t>Omgaan met verandering en aanpassen</t>
  </si>
  <si>
    <t>Aanpassen aan veranderde omstandigheden</t>
  </si>
  <si>
    <t>Nieuwe ideeën accepteren</t>
  </si>
  <si>
    <t>Omgaan met onduidelijkheid en onzekerheid</t>
  </si>
  <si>
    <t>Met diversiteit (tussen mensen) omgaan</t>
  </si>
  <si>
    <t>V</t>
  </si>
  <si>
    <t>Met druk en tegenslag omgaan</t>
  </si>
  <si>
    <t>Effectief blijven presteren onder druk</t>
  </si>
  <si>
    <t>Gevoelens onder controle houden</t>
  </si>
  <si>
    <t>Een positieve kijk houden</t>
  </si>
  <si>
    <t>Constructief omgaan met kritiek</t>
  </si>
  <si>
    <t>Grenzen stellen</t>
  </si>
  <si>
    <t>Werk en privé in evenwicht brengen</t>
  </si>
  <si>
    <t>ondernemen en presteren</t>
  </si>
  <si>
    <t>W</t>
  </si>
  <si>
    <t>Gedrevenheid en ambitie tonen</t>
  </si>
  <si>
    <t>Uitdagingen aanvaarden</t>
  </si>
  <si>
    <t>Taken en verantwoordelijkheden naar je toe trekken</t>
  </si>
  <si>
    <t>Zichzelf actief beschikbaar stellen</t>
  </si>
  <si>
    <t>Geestdrift tonen</t>
  </si>
  <si>
    <t>Successen willen boeken</t>
  </si>
  <si>
    <t>Vooruit willen komen in de organisatie</t>
  </si>
  <si>
    <t>Ondernemend en commercieel handelen</t>
  </si>
  <si>
    <t>Kansen en mogelijkheden identificeren en creëren</t>
  </si>
  <si>
    <t>Kansen en mogelijkheden benutten</t>
  </si>
  <si>
    <t>De markt en de spelers daarin kennen</t>
  </si>
  <si>
    <t>Uitbouwen van de commerciële positie van de organisatie</t>
  </si>
  <si>
    <t>Y</t>
  </si>
  <si>
    <t>Bedrijfsmatig handelen</t>
  </si>
  <si>
    <t>Kostenbewust handelen</t>
  </si>
  <si>
    <t>Financieel bewustzijn tonen</t>
  </si>
  <si>
    <t>Inzicht tonen in de dynamiek van de organisatie</t>
  </si>
  <si>
    <t>NEDERLANDS</t>
  </si>
  <si>
    <t>Generieke niveau-eisen uit Referentiekader taal en rekenen (Meijerink)</t>
  </si>
  <si>
    <t>Mondelinge
taalvaardigheid</t>
  </si>
  <si>
    <t>3F</t>
  </si>
  <si>
    <t>Gesprekken</t>
  </si>
  <si>
    <t>Kan op effectieve wijze deelnemen aan gesprekken over onderwerpen uit de (beroeps)opleiding en van maatschappelijke aard.</t>
  </si>
  <si>
    <t xml:space="preserve">Luisteren </t>
  </si>
  <si>
    <t>Kan luisteren naar een variatie aan teksten over onderwerpen uit de (beroeps)opleiding en van maatschappelijke aard.</t>
  </si>
  <si>
    <t>Spreken</t>
  </si>
  <si>
    <t>Kan monologen en presentaties houden over onderwerpen uit de (beroeps)opleiding en van maatschappelijke aard, waarin ideeën worden uitgewerkt en voorzien van relevante voorbeelden.</t>
  </si>
  <si>
    <t>Lezen</t>
  </si>
  <si>
    <r>
      <t xml:space="preserve">Zakelijke teksten
</t>
    </r>
    <r>
      <rPr>
        <sz val="8"/>
        <rFont val="Arial"/>
        <family val="2"/>
      </rPr>
      <t>Fictionele, narratieve en literaire teksten: niet van toepassing voor het MBO</t>
    </r>
  </si>
  <si>
    <t>Kan een grote variatie aan teksten over onderwerpen uit de (beroeps)opleiding en van maatschappelijke aard zelfstandig lezen. Leest met begrip voor geheel en details.</t>
  </si>
  <si>
    <t>Schrijven</t>
  </si>
  <si>
    <t xml:space="preserve">Schrijven </t>
  </si>
  <si>
    <t>Kan gedetailleerde teksten schrijven over onderwerpen uit de (beroeps)opleiding en van maatschappelijke aard, waarin informatie en argumenten uit verschillende bronnen bijeengevoegd en beoordeeld worden.</t>
  </si>
  <si>
    <t>Begrippenlijst en taalverzorging</t>
  </si>
  <si>
    <t>Begrippenlijst: om te spreken over taal en taalverschijnselen is een beperkt aantal begrippen noodzakelijk. De meeste daarvan zijn aan het einde van het basisonderwijs wel aan de orde geweest (1F). Deelnemers moeten deze begrippen kennen. Want docenten moeten deze begrippen kunnen gebruiken in het taalonderwijs.
In het Referentiekader taal en rekenen staat Tabel 1 Niveaubeschrijvingen begrippen taal. In deze tabel staan de begrippen die bij de deelnemer bekend moeten zijn op niveau 1F en 2F. Zie voor de volledige tabel het Referentiekader. Bij deze als voorbeeld de begrippen over leestekens. Op 1F moet bekend zijn: dubbele punt, punt, komma, puntkomma, uitroepteken, vraagteken, aanhalingsteken. Op 2F moet bekend zijn: hetzelfde als bij 1F en trema en accent.
Taalverzorging: in het Referentiekader taal en rekenen staat Tabel 2 Niveaus voor spelling, interpunctie en grammaticale begrippen voor werkwoordsspelling. Zie voor de volledige tabel het Referentiekader. Bij deze als voorbeeld de leestekens. Op 1F: Hoofdletters en punten, Vraagtekens, uitroeptekens en aanhalingstekens. Op 2F: hetzelfde als 1F en Hoofdletters bij eigennaam en directe rede. Op 3F: hetzelfde als 2F en Komma’s, dubbele punten.
http://www.slo.nl/downloads/2009/referentiekader-taal-en-rekenen-referentieniveaus.pdf</t>
  </si>
  <si>
    <t>GRID</t>
  </si>
  <si>
    <t>ENGELS</t>
  </si>
  <si>
    <r>
      <t>EISEN UIT KWALIFICATIEDOSSIER (DOSSIEREISEN)</t>
    </r>
    <r>
      <rPr>
        <sz val="8"/>
        <rFont val="Arial"/>
        <family val="2"/>
      </rPr>
      <t xml:space="preserve">
Dossiereisen voor 1e MVT gelden voor alle deelnemers die ingeschreven staan in betreffend dossier</t>
    </r>
  </si>
  <si>
    <t>B1</t>
  </si>
  <si>
    <t xml:space="preserve">B1 kan hoofdlijn van een verhaal in langzaam standaarddialect volgen </t>
  </si>
  <si>
    <t xml:space="preserve">B1 kan informerende teksten, artikelen, instructies, brief begrijpen </t>
  </si>
  <si>
    <t>A2</t>
  </si>
  <si>
    <t xml:space="preserve">A2 kan iets met beperkte reeks woorden en zinnen beschrijven </t>
  </si>
  <si>
    <t>Gesprekken voeren</t>
  </si>
  <si>
    <t>A2 kan eenvoudige informatie uitwisselen</t>
  </si>
  <si>
    <t>A2 kan korte eenvoudige boodschappen, memo's opstellen</t>
  </si>
  <si>
    <t>REKENEN / WISKUNDE</t>
  </si>
  <si>
    <t>Generieke niveau-eisen uit Referentiekader taal &amp; rekenen (Meijerink)</t>
  </si>
  <si>
    <t>Getallen</t>
  </si>
  <si>
    <t xml:space="preserve">Notatie, taal en betekenis </t>
  </si>
  <si>
    <t>Correct gebruik en uitspraak
Rekenprocedures toepassen in complexe situaties</t>
  </si>
  <si>
    <t>Met elkaar in verband brengen</t>
  </si>
  <si>
    <t xml:space="preserve">Schalen en decimalen
Hoofdrekenen, machinerekenen en schatten in complexe situaties  </t>
  </si>
  <si>
    <t>Gebruiken</t>
  </si>
  <si>
    <t>Vaardig hoofdrekenen, machinerekenen en schatten
Uitkomst interpreteren en foutmarge inschatten
Functioneel afronden</t>
  </si>
  <si>
    <t>Verhoudingen</t>
  </si>
  <si>
    <t xml:space="preserve">Vaardig werken met symbolen en benamingen in de praktijk  </t>
  </si>
  <si>
    <t>In bekende situaties verhoudingsprobleem met of zonder machine oplossen en deelaanduidingen in elkaar omzetten</t>
  </si>
  <si>
    <t xml:space="preserve">In bekende situaties met succes verhoudingsproblemen berekenen </t>
  </si>
  <si>
    <t>Meten en meetkunde</t>
  </si>
  <si>
    <t>Meetkundige toepassingen en vormen herkennen, kennen en kunnen benoemen
Schalen lezen en interpreteren
Situaties meetkundig beschrijven
Werktekeningen interpreteren</t>
  </si>
  <si>
    <t>Meten
2D representaties van 3D-objecten interpreteren en bewerken
Maten aflezen uit werktekeningen etc.
Maten inschatten
Situatieschets maken
Beeld bij beschrijving kunnen maken en plaatsen</t>
  </si>
  <si>
    <t>Schatten en meten
Oppervlakten, omtrek, lengten, hoeken, inhouden
Juiste maatvoering hanteren
Redeneren op basis van symmetrie en eigenschappen</t>
  </si>
  <si>
    <t>Verbanden</t>
  </si>
  <si>
    <t>Analyseren, interpreteren en kritisch beoordelen schema’s tabellen, garieken, diagrammen, etc.
Combineren van informatie uit grafische weergaven met meer dan twee variabelen</t>
  </si>
  <si>
    <t>Vuistregels en formules begrijpen en toepassen
Allerlei conclusies trekken uit grafieken
Gegevens verzamelen, verwerken en grafisch presenteren (ook met ICT)</t>
  </si>
  <si>
    <t>Informatie destilleren uit grafische presentaties om berekeningen te maken, vergelijkingen te maken, conclusies te trekken en problemen op te lossen</t>
  </si>
  <si>
    <t>Kwalificatie-eisen
Loopbaan &amp; Burgerschap in het mbo 2012-2013</t>
  </si>
  <si>
    <t>WERKPROCESSEN</t>
  </si>
  <si>
    <t>Burger-
schap</t>
  </si>
  <si>
    <t>Politiek-juridische dimensie</t>
  </si>
  <si>
    <t>De student heeft kennis over en inzicht in de volgende onderwerpen die bij de politiek-juridische dimensie aan bod komen: de kenmerken en het functioneren van een parlementaire democratie, de rechtsstaat en het rechtssysteem, de rol van de overheid, de belangrijkste politieke stromingen en hun maatschappelijke agenda’s, de rol en de invloed op de politieke besluitvorming van belangengroeperingen en maatschappelijke organisaties, de invloed van de Europese Unie op het Nederlandse overheidsbeleid en daarmee op de Nederlandse samenleving, en de rol en de invloed van de (massa)media.</t>
  </si>
  <si>
    <t>Economische dimensie</t>
  </si>
  <si>
    <t>De student heeft kennis over en inzicht in de volgende onderwerpen die bij de economische dimensie aan bod komen: de maatschappelijke functies en waardering van arbeid, de factoren die
van invloed zijn op de bedrijfscultuur, de arbeidsverhoudingen in Nederland, de rol en de invloed van branche- of vakorganisaties, de rol van de overheid op het gebied van arbeid, de verzorgingsstaat en de consumentenmarkt, de belangrijkste principes van budgettering, kenmerken van duurzame consumptie en productie, de rol en de invloed van consumentenorganisaties, de invloed van de media op het bestedingspatroon van consumenten.</t>
  </si>
  <si>
    <t>Sociaal-maatschappelijke dimensie</t>
  </si>
  <si>
    <t>De student heeft kennis over en inzicht in de volgende onderwerpen die bij de sociaal-maatschappelijke dimensie aan bod komen: de grondrechten en plichten in Nederland, kenmerken van de verschillende (sub)culturen in Nederland, kenmerken van – en oorzaken van spanningen tussen – verschillende (sub)culturen en bevolkingsgroepen in Nederland, kenmerken van ethisch en integer handelen, en het doel en de invloed van sociale en professionele netwerken.</t>
  </si>
  <si>
    <t>Dimensie vitaal burgerschap</t>
  </si>
  <si>
    <t>De student heeft kennis over en inzicht in de volgende onderwerpen die bij de dimensie vitaal burgerschap aan bod komen: de kenmerken van een gezonde leefwijze waaronder de nationale norm gezond bewegen en de aard, plaats en organisatie van gezondheidsbevorderende activiteiten in de samenleving en het arbeidsproces.
Om zorg te kunnen dragen voor de eigen gezondheid is het nodig dat de student zich bewust is van zijn eigen leefstijl, gezondheidsrisico’s van leefstijl en werk in kan schatten, op basis daarvan verantwoorde keuzes kan maken en activiteiten onderneemt die bijdragen aan een gezonde leefstijl. Het gaat naast bewegen en sport ook om aspecten als voeding, roken, alcohol, drugs en seksualiteit.</t>
  </si>
  <si>
    <t>Loopbaan</t>
  </si>
  <si>
    <t>Loopbaanoriëntatie en -ontwikkeling</t>
  </si>
  <si>
    <t>capaciteitenreflectie: beschouwing van de capaciteiten die van belang zijn voor de loopbaan</t>
  </si>
  <si>
    <t>motievenreflectie: beschouwing van de wensen en waarden van belang voor de loopbaan</t>
  </si>
  <si>
    <t>werkexploratie: onderzoek naar werk en mobiliteit in de loopbaan</t>
  </si>
  <si>
    <t>loopbaansturing: loopbaangerichte planning en beïnvloeding van het leer- en werkproces</t>
  </si>
  <si>
    <t>netwerken: contacten opbouwen en onderhouden op de arbeidsmarkt, gericht op loopbaanontwikkeling</t>
  </si>
  <si>
    <r>
      <t xml:space="preserve">VRIJE RUIMTE UIT ANDER KWALIFICATIEDOSSIER
</t>
    </r>
    <r>
      <rPr>
        <sz val="8"/>
        <rFont val="Arial"/>
        <family val="2"/>
      </rPr>
      <t>s.v.p. aangeven welk dossier (crebo), welke kerntaken, werkprocessen, competenties, taal- of rekenvaardigheden</t>
    </r>
  </si>
  <si>
    <t>VRIJE RUIMTE ACTIVITEITEN</t>
  </si>
  <si>
    <t>VRIJ RUIMTE CATEGORIEËN
EN ACTIVITEITEN</t>
  </si>
  <si>
    <t xml:space="preserve">VRIJE RUIMTE </t>
  </si>
  <si>
    <t>SCHOOL ALS LEERGEMEENSCHAP:</t>
  </si>
  <si>
    <t xml:space="preserve">Introductie </t>
  </si>
  <si>
    <t xml:space="preserve">Studenten-mentoraat, begeleiding jongerejaars, begeleiding VMBO-ers </t>
  </si>
  <si>
    <t xml:space="preserve">Schoolprojecten </t>
  </si>
  <si>
    <t xml:space="preserve">Onderwijsassistent in opleiding </t>
  </si>
  <si>
    <t>Taken mediatheek / schoolkantine / schoolbedrijf / schooltuin</t>
  </si>
  <si>
    <t xml:space="preserve">Taken schoolkrant / website / </t>
  </si>
  <si>
    <t>Oudleerlingenvereniging, leerlingenraad, medezeggenschapsraad</t>
  </si>
  <si>
    <t xml:space="preserve">Bedrijfshulpverlening, EHBO, reanimatie </t>
  </si>
  <si>
    <t xml:space="preserve">Werving &amp; promotie / open dag </t>
  </si>
  <si>
    <t>VORMING , CULTUUR, ONTSPANNING:</t>
  </si>
  <si>
    <t xml:space="preserve">Maatschappelijke stromingen </t>
  </si>
  <si>
    <t xml:space="preserve">Culturele activiteiten </t>
  </si>
  <si>
    <t>Sport / fitness / bewegingsonderwijs</t>
  </si>
  <si>
    <t>Beroeps-ethiek</t>
  </si>
  <si>
    <t xml:space="preserve">Opinie-activiteiten </t>
  </si>
  <si>
    <t xml:space="preserve">Studium Generale </t>
  </si>
  <si>
    <t>MAATSCHAPPELIJKE STAGES &amp; PROJECTEN:</t>
  </si>
  <si>
    <t xml:space="preserve">Actief in politiek bestuur: lokaal, provinciaal, overheid </t>
  </si>
  <si>
    <t>Actief in het vrijwilligerswerk</t>
  </si>
  <si>
    <r>
      <t>Praktische oriëntatie /stage in andere sectoren: over de heg kijken</t>
    </r>
    <r>
      <rPr>
        <b/>
        <sz val="8"/>
        <rFont val="Arial"/>
        <family val="2"/>
      </rPr>
      <t xml:space="preserve">, </t>
    </r>
    <r>
      <rPr>
        <sz val="8"/>
        <rFont val="Arial"/>
        <family val="2"/>
      </rPr>
      <t>expertdagen</t>
    </r>
  </si>
  <si>
    <t xml:space="preserve">Functioneren op bestuurs- / organisatieniveau binnen een vereniging </t>
  </si>
  <si>
    <t xml:space="preserve">INTERNATIONALISERING: </t>
  </si>
  <si>
    <t xml:space="preserve">Buitenlandse stage, buitenlandse BPV </t>
  </si>
  <si>
    <t xml:space="preserve">Extra taal training </t>
  </si>
  <si>
    <t xml:space="preserve">Buitenlandse excursie organiseren </t>
  </si>
  <si>
    <t xml:space="preserve">Buitenlandse gasten ontvangen , uitwisselingsprogramma’s </t>
  </si>
  <si>
    <t xml:space="preserve">Samenwerking met buitenlandse school </t>
  </si>
  <si>
    <t>Deelnemen aan meerdaagse buitenlandse excursie</t>
  </si>
  <si>
    <t>STUDIE EN BEROEP:</t>
  </si>
  <si>
    <t xml:space="preserve">Studieclub </t>
  </si>
  <si>
    <t>Studentenonderneming</t>
  </si>
  <si>
    <t xml:space="preserve">Vaardigheidswedstrijden </t>
  </si>
  <si>
    <t xml:space="preserve">Branche-evenementen: organiseren / deelnemen </t>
  </si>
  <si>
    <t xml:space="preserve">Excursies, presentaties verzorgen, organiseren, deelnemen </t>
  </si>
  <si>
    <t xml:space="preserve">Speciaal project </t>
  </si>
  <si>
    <t>Bedrijfsidentiteit, Bedrijfscultuur (speciaal voor BBL)</t>
  </si>
  <si>
    <t xml:space="preserve">Onderzoek </t>
  </si>
  <si>
    <t xml:space="preserve">Oriëntatie op vervolgstudie / loopbaan </t>
  </si>
  <si>
    <t>FACULTATIEVE COMPLEMENTEN:</t>
  </si>
  <si>
    <t xml:space="preserve">Extra vakkenpakket: tweede differentiatie, doorstroompakket, </t>
  </si>
  <si>
    <t xml:space="preserve">Andere specialisaties of vakken </t>
  </si>
  <si>
    <t>EXTRA ERKENNINGEN (een niet uitputtende lijst):</t>
  </si>
  <si>
    <t xml:space="preserve">EHBO </t>
  </si>
  <si>
    <t>BHV</t>
  </si>
  <si>
    <t>VCA</t>
  </si>
  <si>
    <t xml:space="preserve">Etc. </t>
  </si>
  <si>
    <t>ACTUELE INITIATIEVEN:</t>
  </si>
  <si>
    <t xml:space="preserve">Leerling-initiatief: individueel / collectief </t>
  </si>
  <si>
    <t>Coach</t>
  </si>
  <si>
    <t>Aantal leerlingen</t>
  </si>
  <si>
    <t>Aantal bpv bez. per ll per jaar</t>
  </si>
  <si>
    <t>Beschikbare klokuren</t>
  </si>
  <si>
    <t>BPV (norm: 300)</t>
  </si>
  <si>
    <t>schoolweek</t>
  </si>
  <si>
    <t>weeknummer</t>
  </si>
  <si>
    <t>DKU</t>
  </si>
  <si>
    <t>Onderdeel</t>
  </si>
  <si>
    <t>a</t>
  </si>
  <si>
    <t>Verzorgen</t>
  </si>
  <si>
    <t>Verzorgen Mix A&amp;B klas (praktijk)</t>
  </si>
  <si>
    <t>Thema 1 Welzijn</t>
  </si>
  <si>
    <t>Thema 2 Gezondheid</t>
  </si>
  <si>
    <t>Thema 3 Voortplaning</t>
  </si>
  <si>
    <t>Thema 4 Dierentuin</t>
  </si>
  <si>
    <t>Stagevoorbereiding</t>
  </si>
  <si>
    <t>Algemene leerlijn</t>
  </si>
  <si>
    <t>LOB lessen</t>
  </si>
  <si>
    <t>LOB coach</t>
  </si>
  <si>
    <t>Terugkomdag</t>
  </si>
  <si>
    <t>Beroepsondersteunende leerlijn</t>
  </si>
  <si>
    <t>Business practice</t>
  </si>
  <si>
    <t>Science</t>
  </si>
  <si>
    <t>Biologie</t>
  </si>
  <si>
    <t>Individuele leerlijn</t>
  </si>
  <si>
    <t>BPV begeleiding</t>
  </si>
  <si>
    <t>Herkansingen</t>
  </si>
  <si>
    <t>BPV(norm: 337)</t>
  </si>
  <si>
    <t>Organiseren</t>
  </si>
  <si>
    <t>Gezondheid II</t>
  </si>
  <si>
    <t>Gedrag</t>
  </si>
  <si>
    <t>Managen Dierverblijf</t>
  </si>
  <si>
    <t>Trainen</t>
  </si>
  <si>
    <t>Bedrijfsmatig houden dieren</t>
  </si>
  <si>
    <t>Fokkerij</t>
  </si>
  <si>
    <t>Project duurzaamheid</t>
  </si>
  <si>
    <t>Keuzeprogramma</t>
  </si>
  <si>
    <t>Mini-onderneming</t>
  </si>
  <si>
    <t>Mini-onderneming-theorie</t>
  </si>
  <si>
    <t>LOB-coach</t>
  </si>
  <si>
    <t>LOB-II</t>
  </si>
  <si>
    <t>zelfstudie</t>
  </si>
  <si>
    <t>coach</t>
  </si>
  <si>
    <t>Klas D41</t>
  </si>
  <si>
    <t>Klas D42</t>
  </si>
  <si>
    <t>datum</t>
  </si>
  <si>
    <t>augustus</t>
  </si>
  <si>
    <t>oktober</t>
  </si>
  <si>
    <t>november</t>
  </si>
  <si>
    <t>december</t>
  </si>
  <si>
    <t>januari</t>
  </si>
  <si>
    <t>februari</t>
  </si>
  <si>
    <t>sep</t>
  </si>
  <si>
    <t>periodeweek</t>
  </si>
  <si>
    <t>ma</t>
  </si>
  <si>
    <t>o</t>
  </si>
  <si>
    <t>b</t>
  </si>
  <si>
    <t>b2</t>
  </si>
  <si>
    <t>di</t>
  </si>
  <si>
    <t>/</t>
  </si>
  <si>
    <t>wo</t>
  </si>
  <si>
    <t>i</t>
  </si>
  <si>
    <t>do</t>
  </si>
  <si>
    <t>vr</t>
  </si>
  <si>
    <t xml:space="preserve">Opleidings kalender  cohort 2015-2018   niveau 4  klas 4.1 </t>
  </si>
  <si>
    <t>Opleidings kalender  cohort 2014-2017   niveau 4  klas 4.2</t>
  </si>
  <si>
    <t>m</t>
  </si>
  <si>
    <t>h</t>
  </si>
  <si>
    <t>k</t>
  </si>
  <si>
    <t>CREBO 97730 2015-2016 Ondernemer/manager recreatiedieren</t>
  </si>
  <si>
    <t>beroeps-gericht</t>
  </si>
  <si>
    <t>vrije ruimte ZWZH</t>
  </si>
  <si>
    <t>1. Verzorgt dieren en de leef- en werkomgeving</t>
  </si>
  <si>
    <t>bereidt het voeren voor en maakt daartoe een voerplanning en voerschema</t>
  </si>
  <si>
    <t>bepaalt het voeradvies en de voersamenstelling voor de dieren</t>
  </si>
  <si>
    <t>analyseert de voerkwaliteit of laat dat doen en beheert kwantiteit en kwaliteit van voervoorraad</t>
  </si>
  <si>
    <t>gebruikt voerprogrammatuur, mengt voermiddelen en werkt volgens de gestelde kwaliteitsprocedures</t>
  </si>
  <si>
    <t>vervolgens voert hij de dieren</t>
  </si>
  <si>
    <t>tenslotte controleert hij water- en voeropname en neemt maatregelen bij afwijkingen</t>
  </si>
  <si>
    <t xml:space="preserve">Verzorgt dieren </t>
  </si>
  <si>
    <t>draagt zorg voor gezondheid en welzijn van de dieren</t>
  </si>
  <si>
    <t>bepaalt welke verzorgingswerkzaamheden nodig zijn en zorgt ervoor dat deze worden uitgevoerd</t>
  </si>
  <si>
    <t>verzorgt het exterieur van dieren</t>
  </si>
  <si>
    <t>assisteert deskundigen bij specialistische (be)handelingen en voert preventieve en curatieve gezondheidszorg uit</t>
  </si>
  <si>
    <t>in geval van spoed verleent de dierverzorger eerste hulp bij ongevallen voor dieren, eventueel in overleg met de dierenarts of andere deskundigen</t>
  </si>
  <si>
    <t>eventueel toegediende medicatie wordt geregistreerd</t>
  </si>
  <si>
    <t>hanteert en socialiseert dieren</t>
  </si>
  <si>
    <t>verplaatst dieren, zet dieren vast</t>
  </si>
  <si>
    <t>nieuwe dieren worden geplaatst en geïntroduceerd via de volgens het bedrijf geldende procedures</t>
  </si>
  <si>
    <t>indien er onrust bij de dieren ontstaat neemt de dierverzorger op adequate wijze actie</t>
  </si>
  <si>
    <t>in voorkomende gevallen vervoert hij dieren</t>
  </si>
  <si>
    <t xml:space="preserve">Monitort dieren </t>
  </si>
  <si>
    <t>monitort de dieren waarbij hij de conditie van de (groepen) dieren controleert en afwijkingen in exterieur, gedrag en algemene conditie van dieren en ziekten signaleert</t>
  </si>
  <si>
    <t>raadpleegt indien nodig deskundigen over afwijkingen en stelt de verzorging bij op basis van gesignaleerde afwijkingen</t>
  </si>
  <si>
    <t>registreert gegevens met betrekking tot de voer- en wateropname en de gezondheid en welzijn van de dieren</t>
  </si>
  <si>
    <t>Reinigt en ontsmet leef- en werkomgeving</t>
  </si>
  <si>
    <t>neemt hygiënische maatregelen</t>
  </si>
  <si>
    <t>reinigt en ontsmet ruimten, apparatuur, materialen en vervoermiddelen</t>
  </si>
  <si>
    <t>verzorgt persoonlijke hygiëne, informeert bezoekers over hygiënische maatregelen en neemt indien nodig extra maatregelen ter voorkoming van (verspreiding van) ziekten</t>
  </si>
  <si>
    <t>Richt leef- en werkomgeving in en onderhoudt deze</t>
  </si>
  <si>
    <t xml:space="preserve">richt de leef- en werkomgeving in en onderhoudt deze
</t>
  </si>
  <si>
    <t>treft maatregelen ter voorkoming van ongedierte, onderhoudt en verzorgt het bedrijfsterrein, gebouwen en materialen</t>
  </si>
  <si>
    <t>verzorgt het binnenklimaat en de mestafvoer</t>
  </si>
  <si>
    <t>onderhoudt en repareert machines, gebouwen, apparatuur en vervoermiddelen</t>
  </si>
  <si>
    <t>hiertoe stelt hij een fokplan op</t>
  </si>
  <si>
    <t>begeleidt zo nodig de geboorte en draagt zorg voor het moederdier en de nakomeling(en)</t>
  </si>
  <si>
    <t>voor het moederdier geeft hij speciale nazorg na de geboorte</t>
  </si>
  <si>
    <t>verricht werkzaamheden ten behoeve van de socialisatie van de jonge dieren, afhankelijk van het diersoort en fokdoel</t>
  </si>
  <si>
    <t>hierbij let hij op zowel de lichamelijke als geestelijke ontwikkeling van het dier die hoort bij de leeftijd en ontwikkelingsfase van het dier</t>
  </si>
  <si>
    <t>3. Draagt zorg voor klanten en/of publiek</t>
  </si>
  <si>
    <t>ontvangt klanten en/of publiek op het bedrijf</t>
  </si>
  <si>
    <t>informeert en/of adviseert klanten over aanschaf, verzorging en verantwoord houden van dieren en geeft waar nodig persoonlijk advies aan de klant</t>
  </si>
  <si>
    <t>Verkoopt</t>
  </si>
  <si>
    <t>verkoopt dieren en/of dierbenodigdheden en/of sluit een contract met de klant af over te leveren diensten</t>
  </si>
  <si>
    <t>informeert naar de wensen en mogelijkheden van de klant en komt tot een gedegen advies, waarbij hij ook het dierenwelzijn in het oog houdt</t>
  </si>
  <si>
    <t>sluit de verkoop door vast te stellen hoeveel de klant moet betalen en rekent af</t>
  </si>
  <si>
    <t>informeert de klant over service, ruil-, retour- en garantiebepalingen en de leverings- en betalingsvoorwaarden</t>
  </si>
  <si>
    <t>verkochte dieren maakt hij op passende wijze gereed voor transport door de klant; producten verpakt hij volgens de wens van de klant</t>
  </si>
  <si>
    <t>tevens geeft hij de klant instructies mee over de verzorging van het aangeschafte dier</t>
  </si>
  <si>
    <t>handelt klachten op een klantvriendelijke wijze af</t>
  </si>
  <si>
    <t>luistert naar de klacht en stelt vragen aan de klant om de oorzaak en/of ontevredenheid te achterhalen</t>
  </si>
  <si>
    <t>beoordeelt of klachten gegrond zijn en onderneemt actie volgens het bedrijfsbeleid</t>
  </si>
  <si>
    <t>registreert de klacht en de wijze van klachtafhandeling</t>
  </si>
  <si>
    <t>Organiseert publiekgerichte activiteiten</t>
  </si>
  <si>
    <t>organiseert, afhankelijk van de context, publieksgerichte activiteiten in samenwerking met de leidinggevende</t>
  </si>
  <si>
    <t>inventariseert wensen van klanten/bezoekers en vertaalt deze wensen (pro-actief) naar reële mogelijkheden van het bedrijf</t>
  </si>
  <si>
    <t>verzorgt voorlichting en pr</t>
  </si>
  <si>
    <t>stemt de communicatie af op de doelgroep, zorgt voor voorlichtingsmateriaal en ondersteunt indien nodig de geboden informatie met een demonstratie</t>
  </si>
  <si>
    <t>indien nodig overlegt hij met de collega’s en/of deskundigen</t>
  </si>
  <si>
    <t>4. Managet het bedrijf(sonderdeel)</t>
  </si>
  <si>
    <t xml:space="preserve">maakt een planning voor de inzet van de medewerkers, indien van toepassing overlegt hij deze met zijn leidinggevende
</t>
  </si>
  <si>
    <t>kent de werkzaamheden, verantwoordelijkheden en bevoegdheden toe aan de medewerker(s)</t>
  </si>
  <si>
    <t>informeert en instrueert de medewerker(s) over de te verrichten taken, prioriteiten, productiviteitsnormen, kwaliteitsnormen, te behalen resultaten</t>
  </si>
  <si>
    <t>ziet erop toe dat de medewerker(s) de werkzaamheden uitvoeren volgens procedures, werkinstructies</t>
  </si>
  <si>
    <t>stuurt indien van toepassing in overleg medewerker(s) bij</t>
  </si>
  <si>
    <t>Bewaakt de voortgang van de werkzaamheden</t>
  </si>
  <si>
    <t xml:space="preserve">bewaakt de uitvoering van de werkzaamheden en grijpt in bij afwijkingen
</t>
  </si>
  <si>
    <t>signaleert knelpunten in de werkuitvoering en rapporteert en/of administreert het verloop van de werkzaamheden</t>
  </si>
  <si>
    <t>fungeert als aanspreekpunt bij problemen en vragen</t>
  </si>
  <si>
    <t>Zorgt voor informatie naar medewerkers</t>
  </si>
  <si>
    <t xml:space="preserve">organiseert periodiek werkoverleg met de medewerker(s) om bedrijfsgerelateerde en werkgerelateerde zaken te bespreken
</t>
  </si>
  <si>
    <t>legt de afspraken vast en bewaakt de naleving van deze afspraken</t>
  </si>
  <si>
    <t>Bepaalt personeelsbehoefte</t>
  </si>
  <si>
    <t>gaat na aan welk eisen medewerkers moeten voldoen</t>
  </si>
  <si>
    <t>5. Onderneemt</t>
  </si>
  <si>
    <t>5.1</t>
  </si>
  <si>
    <t>weegt de mogelijkheden en beperkingen tegen elkaar af en kiest in overleg met zijn leidinggevende/externe deskundige een vestigingsplaats</t>
  </si>
  <si>
    <t>5.2</t>
  </si>
  <si>
    <t>Onderzoekt ondernemingsvorm</t>
  </si>
  <si>
    <t>hierbij weegt hij mogelijkheden en beperkingen tegen elkaar af</t>
  </si>
  <si>
    <t>5.3</t>
  </si>
  <si>
    <t>5.4</t>
  </si>
  <si>
    <t>overlegt eventueel met een externe deskundigen over verbeteracties, zoals nieuwe werkmethoden, producten en/of diensten en voert deze door</t>
  </si>
  <si>
    <t>5.5</t>
  </si>
  <si>
    <t>Verzorgt financiële administratie</t>
  </si>
  <si>
    <t>5.6</t>
  </si>
  <si>
    <t>Analyseert de financiële administratie</t>
  </si>
  <si>
    <t>past, eventueel in overleg met een externe deskundige, begrotingen aan</t>
  </si>
  <si>
    <t>5.7</t>
  </si>
  <si>
    <t>Bepaalt beleid op het gebied van kwaliteit, veiligheid, milieu en arbo</t>
  </si>
  <si>
    <t>waar nodig past hij in overleg met zijn leidinggevende/externe deskundige procedures en werkinstructies aan</t>
  </si>
  <si>
    <t>5.8</t>
  </si>
  <si>
    <t>maakt in overleg met van zijn leidinggevende/externe deskundige een promotieplan voor naamsbekendheid en zet marketing en pr-instrumenten in</t>
  </si>
  <si>
    <t>5.9</t>
  </si>
  <si>
    <t>Beheert voorraad</t>
  </si>
  <si>
    <t xml:space="preserve">controleert de voorraad kwalitatief en kwantitatief en registreert de voorraad
</t>
  </si>
  <si>
    <t>bepaalt welke producten en/of diensten moeten worden ingekocht en stelt het inkoopbudget en het inkoopvolume vast</t>
  </si>
  <si>
    <t>vraagt offertes op voor de gewenste producten en maakt een keuze uit de inkoopkanalen en leveranciers</t>
  </si>
  <si>
    <t>onderhandelt met leveranciers over inkoopprijzen, kwaliteit, leveringsvoorwaarden en leveringstijden</t>
  </si>
  <si>
    <t>bestelt de producten tijdig</t>
  </si>
  <si>
    <t>voert indien van toepassing de inkoop en het beheer van de voorraad uit in nauw overleg met zijn leidinggevende</t>
  </si>
  <si>
    <t>5.10</t>
  </si>
  <si>
    <t>Berekent tarieven</t>
  </si>
  <si>
    <t>berekent de kostprijs</t>
  </si>
  <si>
    <t>berekent op basis van de winstmarge en de kostprijs het tarief</t>
  </si>
  <si>
    <t>Certificeerbare eenheid Wettelijke beroepsvereisten recreatiedieren: kerntaak 1 en 2, werkproces 3.1 en de competenties E, F, G, H, J, K, L, Q, R, S, T en X.</t>
  </si>
  <si>
    <t>Relaties bouwen en netwerken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</si>
</sst>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_-"/>
    <numFmt numFmtId="165" formatCode="dd"/>
  </numFmts>
  <fonts count="57" x14ac:knownFonts="1">
    <font>
      <sz val="10"/>
      <name val="Arial"/>
    </font>
    <font>
      <sz val="10"/>
      <color theme="1"/>
      <name val="Arial"/>
      <family val="2"/>
    </font>
    <font>
      <sz val="10"/>
      <color theme="1"/>
      <name val="Arial"/>
      <family val="2"/>
    </font>
    <font>
      <b/>
      <sz val="11"/>
      <name val="Arial"/>
      <family val="2"/>
    </font>
    <font>
      <sz val="11"/>
      <name val="Arial"/>
      <family val="2"/>
    </font>
    <font>
      <sz val="10"/>
      <name val="Arial"/>
      <family val="2"/>
    </font>
    <font>
      <b/>
      <sz val="12"/>
      <name val="Arial"/>
      <family val="2"/>
    </font>
    <font>
      <b/>
      <sz val="10"/>
      <name val="Arial"/>
      <family val="2"/>
    </font>
    <font>
      <b/>
      <i/>
      <sz val="10"/>
      <name val="Arial"/>
      <family val="2"/>
    </font>
    <font>
      <sz val="8"/>
      <name val="Arial"/>
      <family val="2"/>
    </font>
    <font>
      <b/>
      <sz val="8"/>
      <name val="Arial"/>
      <family val="2"/>
    </font>
    <font>
      <sz val="8"/>
      <name val="Arial"/>
      <family val="2"/>
    </font>
    <font>
      <sz val="10"/>
      <color indexed="48"/>
      <name val="Arial"/>
      <family val="2"/>
    </font>
    <font>
      <b/>
      <sz val="10"/>
      <color indexed="48"/>
      <name val="Arial"/>
      <family val="2"/>
    </font>
    <font>
      <sz val="11"/>
      <color indexed="48"/>
      <name val="Arial"/>
      <family val="2"/>
    </font>
    <font>
      <b/>
      <sz val="11"/>
      <color indexed="48"/>
      <name val="Arial"/>
      <family val="2"/>
    </font>
    <font>
      <sz val="9"/>
      <name val="Arial"/>
      <family val="2"/>
    </font>
    <font>
      <b/>
      <sz val="9"/>
      <name val="Arial"/>
      <family val="2"/>
    </font>
    <font>
      <sz val="11"/>
      <color indexed="48"/>
      <name val="Arial"/>
      <family val="2"/>
    </font>
    <font>
      <sz val="10"/>
      <color indexed="8"/>
      <name val="Arial"/>
      <family val="2"/>
    </font>
    <font>
      <b/>
      <sz val="10"/>
      <color indexed="8"/>
      <name val="Arial"/>
      <family val="2"/>
    </font>
    <font>
      <i/>
      <sz val="9"/>
      <name val="Arial"/>
      <family val="2"/>
    </font>
    <font>
      <u/>
      <sz val="10"/>
      <name val="Arial"/>
      <family val="2"/>
    </font>
    <font>
      <b/>
      <sz val="10"/>
      <color theme="0"/>
      <name val="Arial"/>
      <family val="2"/>
    </font>
    <font>
      <b/>
      <sz val="11"/>
      <color theme="3" tint="0.39997558519241921"/>
      <name val="Arial"/>
      <family val="2"/>
    </font>
    <font>
      <sz val="11"/>
      <color theme="0"/>
      <name val="Arial"/>
      <family val="2"/>
    </font>
    <font>
      <b/>
      <sz val="11"/>
      <color theme="0"/>
      <name val="Arial"/>
      <family val="2"/>
    </font>
    <font>
      <b/>
      <sz val="11"/>
      <color rgb="FF00B0F0"/>
      <name val="Arial"/>
      <family val="2"/>
    </font>
    <font>
      <b/>
      <sz val="10"/>
      <color rgb="FF00B0F0"/>
      <name val="Arial"/>
      <family val="2"/>
    </font>
    <font>
      <sz val="10"/>
      <color rgb="FF00B0F0"/>
      <name val="Arial"/>
      <family val="2"/>
    </font>
    <font>
      <sz val="10"/>
      <color theme="0"/>
      <name val="Arial"/>
      <family val="2"/>
    </font>
    <font>
      <b/>
      <sz val="9"/>
      <color theme="0"/>
      <name val="Arial"/>
      <family val="2"/>
    </font>
    <font>
      <b/>
      <sz val="12"/>
      <color theme="0"/>
      <name val="Arial"/>
      <family val="2"/>
    </font>
    <font>
      <b/>
      <sz val="10"/>
      <color theme="1"/>
      <name val="Arial"/>
      <family val="2"/>
    </font>
    <font>
      <b/>
      <sz val="14"/>
      <name val="Arial"/>
      <family val="2"/>
    </font>
    <font>
      <i/>
      <sz val="10"/>
      <name val="Arial"/>
      <family val="2"/>
    </font>
    <font>
      <b/>
      <sz val="11"/>
      <color rgb="FF00FF00"/>
      <name val="Arial"/>
      <family val="2"/>
    </font>
    <font>
      <sz val="11"/>
      <color rgb="FF00FF00"/>
      <name val="Arial"/>
      <family val="2"/>
    </font>
    <font>
      <sz val="10"/>
      <color rgb="FF00FF00"/>
      <name val="Arial"/>
      <family val="2"/>
    </font>
    <font>
      <b/>
      <sz val="10"/>
      <color rgb="FF00FF00"/>
      <name val="Arial"/>
      <family val="2"/>
    </font>
    <font>
      <sz val="9"/>
      <color indexed="81"/>
      <name val="Tahoma"/>
      <family val="2"/>
    </font>
    <font>
      <b/>
      <sz val="9"/>
      <color indexed="81"/>
      <name val="Tahoma"/>
      <family val="2"/>
    </font>
    <font>
      <sz val="10"/>
      <color rgb="FFFF0000"/>
      <name val="Arial"/>
      <family val="2"/>
    </font>
    <font>
      <u/>
      <sz val="10"/>
      <color theme="10"/>
      <name val="Arial"/>
      <family val="2"/>
    </font>
    <font>
      <b/>
      <sz val="14"/>
      <color rgb="FFFF0000"/>
      <name val="Arial"/>
      <family val="2"/>
    </font>
    <font>
      <sz val="12"/>
      <name val="Arial"/>
      <family val="2"/>
    </font>
    <font>
      <sz val="12"/>
      <color theme="0"/>
      <name val="Arial"/>
      <family val="2"/>
    </font>
    <font>
      <u/>
      <sz val="9"/>
      <name val="Arial"/>
      <family val="2"/>
    </font>
    <font>
      <b/>
      <sz val="20"/>
      <name val="Arial"/>
      <family val="2"/>
    </font>
    <font>
      <u/>
      <sz val="9"/>
      <color theme="10"/>
      <name val="Arial"/>
      <family val="2"/>
    </font>
    <font>
      <sz val="9"/>
      <color theme="1"/>
      <name val="Arial"/>
      <family val="2"/>
    </font>
    <font>
      <b/>
      <sz val="8"/>
      <color theme="1"/>
      <name val="Arial"/>
      <family val="2"/>
    </font>
    <font>
      <sz val="8"/>
      <color theme="1"/>
      <name val="Arial"/>
      <family val="2"/>
    </font>
    <font>
      <b/>
      <sz val="8"/>
      <color rgb="FF7030A0"/>
      <name val="Arial"/>
      <family val="2"/>
    </font>
    <font>
      <sz val="8"/>
      <name val="Wingdings"/>
      <charset val="2"/>
    </font>
    <font>
      <sz val="10"/>
      <color indexed="45"/>
      <name val="Arial"/>
      <family val="2"/>
    </font>
    <font>
      <sz val="8"/>
      <color indexed="81"/>
      <name val="Tahoma"/>
      <family val="2"/>
    </font>
  </fonts>
  <fills count="41">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theme="1"/>
        <bgColor indexed="64"/>
      </patternFill>
    </fill>
    <fill>
      <patternFill patternType="solid">
        <fgColor rgb="FF00FF00"/>
        <bgColor indexed="64"/>
      </patternFill>
    </fill>
    <fill>
      <patternFill patternType="solid">
        <fgColor rgb="FFFF00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66FF3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9"/>
        <bgColor indexed="64"/>
      </patternFill>
    </fill>
    <fill>
      <patternFill patternType="solid">
        <fgColor theme="4" tint="0.399975585192419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FFC000"/>
        <bgColor indexed="64"/>
      </patternFill>
    </fill>
    <fill>
      <patternFill patternType="solid">
        <fgColor rgb="FF00B050"/>
        <bgColor indexed="64"/>
      </patternFill>
    </fill>
    <fill>
      <patternFill patternType="solid">
        <fgColor theme="5" tint="0.39997558519241921"/>
        <bgColor indexed="64"/>
      </patternFill>
    </fill>
    <fill>
      <patternFill patternType="solid">
        <fgColor rgb="FF0070C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39997558519241921"/>
        <bgColor indexed="64"/>
      </patternFill>
    </fill>
    <fill>
      <patternFill patternType="solid">
        <fgColor rgb="FF00B0F0"/>
        <bgColor indexed="64"/>
      </patternFill>
    </fill>
    <fill>
      <patternFill patternType="solid">
        <fgColor theme="5" tint="0.59999389629810485"/>
        <bgColor indexed="64"/>
      </patternFill>
    </fill>
    <fill>
      <patternFill patternType="solid">
        <fgColor rgb="FFFF66FF"/>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indexed="43"/>
        <bgColor indexed="64"/>
      </patternFill>
    </fill>
    <fill>
      <patternFill patternType="solid">
        <fgColor indexed="42"/>
        <bgColor indexed="64"/>
      </patternFill>
    </fill>
    <fill>
      <patternFill patternType="solid">
        <fgColor indexed="52"/>
        <bgColor indexed="64"/>
      </patternFill>
    </fill>
    <fill>
      <patternFill patternType="solid">
        <fgColor indexed="51"/>
        <bgColor indexed="64"/>
      </patternFill>
    </fill>
    <fill>
      <patternFill patternType="solid">
        <fgColor indexed="45"/>
        <bgColor indexed="64"/>
      </patternFill>
    </fill>
    <fill>
      <patternFill patternType="solid">
        <fgColor indexed="41"/>
        <bgColor indexed="64"/>
      </patternFill>
    </fill>
    <fill>
      <patternFill patternType="solid">
        <fgColor indexed="13"/>
        <bgColor indexed="64"/>
      </patternFill>
    </fill>
  </fills>
  <borders count="156">
    <border>
      <left/>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ck">
        <color indexed="64"/>
      </left>
      <right style="double">
        <color indexed="64"/>
      </right>
      <top style="double">
        <color indexed="64"/>
      </top>
      <bottom style="thin">
        <color indexed="64"/>
      </bottom>
      <diagonal/>
    </border>
    <border>
      <left style="thick">
        <color indexed="64"/>
      </left>
      <right style="double">
        <color indexed="64"/>
      </right>
      <top style="thin">
        <color indexed="64"/>
      </top>
      <bottom style="thin">
        <color indexed="64"/>
      </bottom>
      <diagonal/>
    </border>
    <border>
      <left style="thick">
        <color indexed="64"/>
      </left>
      <right style="double">
        <color indexed="64"/>
      </right>
      <top style="double">
        <color indexed="64"/>
      </top>
      <bottom/>
      <diagonal/>
    </border>
    <border>
      <left style="thick">
        <color indexed="64"/>
      </left>
      <right style="double">
        <color indexed="64"/>
      </right>
      <top/>
      <bottom/>
      <diagonal/>
    </border>
    <border>
      <left style="thick">
        <color indexed="64"/>
      </left>
      <right style="double">
        <color indexed="64"/>
      </right>
      <top style="thin">
        <color indexed="64"/>
      </top>
      <bottom style="double">
        <color indexed="64"/>
      </bottom>
      <diagonal/>
    </border>
    <border>
      <left style="double">
        <color indexed="64"/>
      </left>
      <right style="thick">
        <color indexed="64"/>
      </right>
      <top/>
      <bottom/>
      <diagonal/>
    </border>
    <border>
      <left/>
      <right/>
      <top style="double">
        <color indexed="64"/>
      </top>
      <bottom/>
      <diagonal/>
    </border>
    <border>
      <left style="double">
        <color indexed="64"/>
      </left>
      <right style="thick">
        <color indexed="64"/>
      </right>
      <top style="double">
        <color indexed="64"/>
      </top>
      <bottom style="thin">
        <color indexed="64"/>
      </bottom>
      <diagonal/>
    </border>
    <border>
      <left style="double">
        <color indexed="64"/>
      </left>
      <right style="thick">
        <color indexed="64"/>
      </right>
      <top style="thin">
        <color indexed="64"/>
      </top>
      <bottom style="thin">
        <color indexed="64"/>
      </bottom>
      <diagonal/>
    </border>
    <border>
      <left style="double">
        <color indexed="64"/>
      </left>
      <right style="thick">
        <color indexed="64"/>
      </right>
      <top style="double">
        <color indexed="64"/>
      </top>
      <bottom/>
      <diagonal/>
    </border>
    <border>
      <left style="double">
        <color indexed="64"/>
      </left>
      <right style="thick">
        <color indexed="64"/>
      </right>
      <top style="thin">
        <color indexed="64"/>
      </top>
      <bottom/>
      <diagonal/>
    </border>
    <border>
      <left style="double">
        <color indexed="64"/>
      </left>
      <right style="thick">
        <color indexed="64"/>
      </right>
      <top style="thin">
        <color indexed="64"/>
      </top>
      <bottom style="double">
        <color indexed="64"/>
      </bottom>
      <diagonal/>
    </border>
    <border>
      <left style="double">
        <color indexed="64"/>
      </left>
      <right style="thick">
        <color indexed="64"/>
      </right>
      <top/>
      <bottom style="thin">
        <color indexed="64"/>
      </bottom>
      <diagonal/>
    </border>
    <border>
      <left style="thick">
        <color indexed="64"/>
      </left>
      <right style="double">
        <color indexed="64"/>
      </right>
      <top/>
      <bottom style="thin">
        <color indexed="64"/>
      </bottom>
      <diagonal/>
    </border>
    <border diagonalDown="1">
      <left style="thin">
        <color indexed="64"/>
      </left>
      <right style="thin">
        <color indexed="64"/>
      </right>
      <top style="thin">
        <color indexed="64"/>
      </top>
      <bottom style="thin">
        <color indexed="64"/>
      </bottom>
      <diagonal style="medium">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double">
        <color indexed="64"/>
      </bottom>
      <diagonal/>
    </border>
    <border>
      <left style="thick">
        <color indexed="64"/>
      </left>
      <right style="double">
        <color indexed="64"/>
      </right>
      <top/>
      <bottom style="double">
        <color indexed="64"/>
      </bottom>
      <diagonal/>
    </border>
    <border>
      <left style="thick">
        <color indexed="64"/>
      </left>
      <right style="double">
        <color indexed="64"/>
      </right>
      <top style="double">
        <color indexed="64"/>
      </top>
      <bottom style="double">
        <color indexed="64"/>
      </bottom>
      <diagonal/>
    </border>
    <border>
      <left/>
      <right style="double">
        <color indexed="64"/>
      </right>
      <top/>
      <bottom style="double">
        <color indexed="64"/>
      </bottom>
      <diagonal/>
    </border>
    <border>
      <left/>
      <right style="double">
        <color indexed="64"/>
      </right>
      <top style="double">
        <color indexed="64"/>
      </top>
      <bottom style="double">
        <color indexed="64"/>
      </bottom>
      <diagonal/>
    </border>
    <border>
      <left style="double">
        <color indexed="64"/>
      </left>
      <right style="thick">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right style="thin">
        <color indexed="64"/>
      </right>
      <top/>
      <bottom/>
      <diagonal/>
    </border>
    <border>
      <left style="thin">
        <color indexed="64"/>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style="thin">
        <color indexed="64"/>
      </left>
      <right style="thick">
        <color indexed="64"/>
      </right>
      <top style="double">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thin">
        <color indexed="64"/>
      </top>
      <bottom/>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style="thick">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style="double">
        <color indexed="64"/>
      </right>
      <top style="double">
        <color indexed="64"/>
      </top>
      <bottom/>
      <diagonal/>
    </border>
    <border diagonalUp="1" diagonalDown="1">
      <left style="thin">
        <color indexed="64"/>
      </left>
      <right style="thin">
        <color indexed="64"/>
      </right>
      <top style="thin">
        <color indexed="64"/>
      </top>
      <bottom style="thin">
        <color indexed="64"/>
      </bottom>
      <diagonal style="thin">
        <color theme="0" tint="-0.14996795556505021"/>
      </diagonal>
    </border>
    <border>
      <left style="thin">
        <color theme="0" tint="-0.14990691854609822"/>
      </left>
      <right style="thin">
        <color theme="0" tint="-0.14993743705557422"/>
      </right>
      <top style="thin">
        <color theme="0" tint="-0.14993743705557422"/>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3743705557422"/>
      </bottom>
      <diagonal/>
    </border>
    <border>
      <left style="thin">
        <color theme="0" tint="-0.14990691854609822"/>
      </left>
      <right style="thin">
        <color theme="0" tint="-0.14993743705557422"/>
      </right>
      <top style="thin">
        <color theme="0" tint="-0.14990691854609822"/>
      </top>
      <bottom style="thin">
        <color theme="0" tint="-0.14993743705557422"/>
      </bottom>
      <diagonal/>
    </border>
    <border>
      <left/>
      <right/>
      <top/>
      <bottom style="thin">
        <color theme="0" tint="-0.14996795556505021"/>
      </bottom>
      <diagonal/>
    </border>
    <border>
      <left style="double">
        <color indexed="64"/>
      </left>
      <right style="double">
        <color indexed="64"/>
      </right>
      <top/>
      <bottom style="thin">
        <color theme="0" tint="-0.14996795556505021"/>
      </bottom>
      <diagonal/>
    </border>
    <border>
      <left style="double">
        <color indexed="64"/>
      </left>
      <right style="double">
        <color indexed="64"/>
      </right>
      <top style="thin">
        <color theme="0" tint="-0.14996795556505021"/>
      </top>
      <bottom style="thin">
        <color theme="0" tint="-0.14996795556505021"/>
      </bottom>
      <diagonal/>
    </border>
    <border>
      <left style="double">
        <color indexed="64"/>
      </left>
      <right style="double">
        <color indexed="64"/>
      </right>
      <top style="thin">
        <color theme="0" tint="-0.14996795556505021"/>
      </top>
      <bottom style="double">
        <color indexed="64"/>
      </bottom>
      <diagonal/>
    </border>
    <border>
      <left style="thin">
        <color theme="1"/>
      </left>
      <right style="thin">
        <color theme="1"/>
      </right>
      <top style="thin">
        <color theme="1"/>
      </top>
      <bottom style="thin">
        <color theme="1"/>
      </bottom>
      <diagonal/>
    </border>
    <border>
      <left style="thin">
        <color theme="0" tint="-0.14993743705557422"/>
      </left>
      <right style="thin">
        <color theme="0" tint="-0.14990691854609822"/>
      </right>
      <top/>
      <bottom style="thin">
        <color theme="0" tint="-0.14990691854609822"/>
      </bottom>
      <diagonal/>
    </border>
    <border>
      <left style="thin">
        <color theme="0" tint="-0.14990691854609822"/>
      </left>
      <right style="thin">
        <color theme="0" tint="-0.14990691854609822"/>
      </right>
      <top/>
      <bottom style="thin">
        <color theme="0" tint="-0.14990691854609822"/>
      </bottom>
      <diagonal/>
    </border>
    <border>
      <left/>
      <right/>
      <top/>
      <bottom style="thin">
        <color theme="1"/>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thin">
        <color theme="0" tint="-0.14996795556505021"/>
      </left>
      <right/>
      <top style="thin">
        <color theme="0" tint="-0.14996795556505021"/>
      </top>
      <bottom style="thin">
        <color theme="0" tint="-0.14996795556505021"/>
      </bottom>
      <diagonal/>
    </border>
    <border>
      <left style="thin">
        <color indexed="64"/>
      </left>
      <right/>
      <top/>
      <bottom style="thin">
        <color indexed="64"/>
      </bottom>
      <diagonal/>
    </border>
    <border>
      <left/>
      <right/>
      <top style="thin">
        <color indexed="64"/>
      </top>
      <bottom/>
      <diagonal/>
    </border>
    <border>
      <left/>
      <right/>
      <top style="double">
        <color indexed="8"/>
      </top>
      <bottom style="double">
        <color indexed="8"/>
      </bottom>
      <diagonal/>
    </border>
    <border>
      <left/>
      <right/>
      <top style="double">
        <color indexed="8"/>
      </top>
      <bottom/>
      <diagonal/>
    </border>
    <border>
      <left style="thin">
        <color indexed="8"/>
      </left>
      <right/>
      <top style="double">
        <color indexed="8"/>
      </top>
      <bottom/>
      <diagonal/>
    </border>
    <border>
      <left style="thin">
        <color indexed="8"/>
      </left>
      <right style="thin">
        <color indexed="8"/>
      </right>
      <top style="double">
        <color indexed="8"/>
      </top>
      <bottom/>
      <diagonal/>
    </border>
    <border>
      <left style="double">
        <color indexed="8"/>
      </left>
      <right style="thin">
        <color indexed="8"/>
      </right>
      <top style="double">
        <color indexed="8"/>
      </top>
      <bottom/>
      <diagonal/>
    </border>
    <border>
      <left style="thin">
        <color indexed="64"/>
      </left>
      <right/>
      <top style="double">
        <color indexed="8"/>
      </top>
      <bottom/>
      <diagonal/>
    </border>
    <border>
      <left style="thin">
        <color indexed="8"/>
      </left>
      <right style="thin">
        <color indexed="8"/>
      </right>
      <top style="double">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right style="thin">
        <color indexed="64"/>
      </right>
      <top style="thin">
        <color indexed="64"/>
      </top>
      <bottom style="double">
        <color indexed="8"/>
      </bottom>
      <diagonal/>
    </border>
    <border>
      <left style="thin">
        <color indexed="64"/>
      </left>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64"/>
      </top>
      <bottom style="double">
        <color indexed="8"/>
      </bottom>
      <diagonal/>
    </border>
    <border>
      <left style="thin">
        <color indexed="8"/>
      </left>
      <right style="thin">
        <color indexed="64"/>
      </right>
      <top style="thin">
        <color indexed="8"/>
      </top>
      <bottom style="double">
        <color indexed="8"/>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8"/>
      </left>
      <right style="thin">
        <color indexed="8"/>
      </right>
      <top style="thin">
        <color indexed="64"/>
      </top>
      <bottom style="double">
        <color indexed="64"/>
      </bottom>
      <diagonal/>
    </border>
    <border>
      <left style="thin">
        <color indexed="8"/>
      </left>
      <right/>
      <top style="thin">
        <color indexed="8"/>
      </top>
      <bottom style="double">
        <color indexed="64"/>
      </bottom>
      <diagonal/>
    </border>
    <border>
      <left/>
      <right/>
      <top style="thin">
        <color indexed="8"/>
      </top>
      <bottom style="double">
        <color indexed="64"/>
      </bottom>
      <diagonal/>
    </border>
    <border>
      <left/>
      <right style="thin">
        <color indexed="8"/>
      </right>
      <top style="thin">
        <color indexed="8"/>
      </top>
      <bottom style="double">
        <color indexed="64"/>
      </bottom>
      <diagonal/>
    </border>
    <border>
      <left style="thin">
        <color indexed="8"/>
      </left>
      <right/>
      <top/>
      <bottom/>
      <diagonal/>
    </border>
    <border>
      <left style="thin">
        <color indexed="8"/>
      </left>
      <right/>
      <top style="double">
        <color indexed="8"/>
      </top>
      <bottom style="double">
        <color indexed="8"/>
      </bottom>
      <diagonal/>
    </border>
    <border>
      <left style="thin">
        <color indexed="8"/>
      </left>
      <right/>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style="thin">
        <color indexed="64"/>
      </right>
      <top style="double">
        <color indexed="8"/>
      </top>
      <bottom style="double">
        <color indexed="8"/>
      </bottom>
      <diagonal/>
    </border>
    <border>
      <left/>
      <right style="thin">
        <color indexed="8"/>
      </right>
      <top style="double">
        <color indexed="8"/>
      </top>
      <bottom style="double">
        <color indexed="8"/>
      </bottom>
      <diagonal/>
    </border>
    <border>
      <left/>
      <right/>
      <top style="double">
        <color indexed="8"/>
      </top>
      <bottom style="thin">
        <color indexed="8"/>
      </bottom>
      <diagonal/>
    </border>
    <border>
      <left style="thin">
        <color indexed="8"/>
      </left>
      <right/>
      <top style="double">
        <color indexed="8"/>
      </top>
      <bottom style="thin">
        <color indexed="8"/>
      </bottom>
      <diagonal/>
    </border>
    <border>
      <left style="thin">
        <color indexed="8"/>
      </left>
      <right style="thin">
        <color indexed="64"/>
      </right>
      <top style="double">
        <color indexed="8"/>
      </top>
      <bottom style="thin">
        <color indexed="8"/>
      </bottom>
      <diagonal/>
    </border>
    <border>
      <left/>
      <right style="thin">
        <color indexed="64"/>
      </right>
      <top style="double">
        <color indexed="8"/>
      </top>
      <bottom style="thin">
        <color indexed="64"/>
      </bottom>
      <diagonal/>
    </border>
    <border>
      <left style="thin">
        <color indexed="8"/>
      </left>
      <right style="thin">
        <color indexed="8"/>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bottom/>
      <diagonal/>
    </border>
    <border>
      <left style="medium">
        <color indexed="64"/>
      </left>
      <right/>
      <top style="medium">
        <color indexed="64"/>
      </top>
      <bottom style="double">
        <color indexed="8"/>
      </bottom>
      <diagonal/>
    </border>
    <border>
      <left/>
      <right/>
      <top style="medium">
        <color indexed="64"/>
      </top>
      <bottom style="double">
        <color indexed="8"/>
      </bottom>
      <diagonal/>
    </border>
    <border>
      <left/>
      <right style="medium">
        <color indexed="64"/>
      </right>
      <top style="medium">
        <color indexed="64"/>
      </top>
      <bottom style="double">
        <color indexed="8"/>
      </bottom>
      <diagonal/>
    </border>
    <border>
      <left style="medium">
        <color indexed="64"/>
      </left>
      <right/>
      <top style="double">
        <color indexed="8"/>
      </top>
      <bottom/>
      <diagonal/>
    </border>
    <border>
      <left style="thin">
        <color indexed="8"/>
      </left>
      <right style="medium">
        <color indexed="64"/>
      </right>
      <top style="double">
        <color indexed="8"/>
      </top>
      <bottom/>
      <diagonal/>
    </border>
    <border>
      <left style="thin">
        <color indexed="8"/>
      </left>
      <right style="medium">
        <color indexed="64"/>
      </right>
      <top style="double">
        <color indexed="8"/>
      </top>
      <bottom style="thin">
        <color indexed="8"/>
      </bottom>
      <diagonal/>
    </border>
    <border>
      <left style="medium">
        <color indexed="64"/>
      </left>
      <right/>
      <top/>
      <bottom/>
      <diagonal/>
    </border>
    <border>
      <left style="thin">
        <color indexed="8"/>
      </left>
      <right style="medium">
        <color indexed="64"/>
      </right>
      <top style="thin">
        <color indexed="8"/>
      </top>
      <bottom style="double">
        <color indexed="8"/>
      </bottom>
      <diagonal/>
    </border>
    <border>
      <left style="medium">
        <color indexed="64"/>
      </left>
      <right/>
      <top style="double">
        <color indexed="8"/>
      </top>
      <bottom style="double">
        <color indexed="8"/>
      </bottom>
      <diagonal/>
    </border>
    <border>
      <left style="thin">
        <color indexed="8"/>
      </left>
      <right style="medium">
        <color indexed="64"/>
      </right>
      <top style="double">
        <color indexed="8"/>
      </top>
      <bottom style="double">
        <color indexed="8"/>
      </bottom>
      <diagonal/>
    </border>
    <border>
      <left style="medium">
        <color indexed="64"/>
      </left>
      <right/>
      <top style="double">
        <color indexed="8"/>
      </top>
      <bottom style="thin">
        <color indexed="8"/>
      </bottom>
      <diagonal/>
    </border>
    <border>
      <left style="thin">
        <color indexed="8"/>
      </left>
      <right style="medium">
        <color indexed="64"/>
      </right>
      <top/>
      <bottom/>
      <diagonal/>
    </border>
    <border>
      <left style="medium">
        <color indexed="64"/>
      </left>
      <right/>
      <top/>
      <bottom style="medium">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s>
  <cellStyleXfs count="3">
    <xf numFmtId="0" fontId="0" fillId="0" borderId="0"/>
    <xf numFmtId="0" fontId="5" fillId="0" borderId="0"/>
    <xf numFmtId="0" fontId="43" fillId="0" borderId="0" applyNumberFormat="0" applyFill="0" applyBorder="0" applyAlignment="0" applyProtection="0"/>
  </cellStyleXfs>
  <cellXfs count="1014">
    <xf numFmtId="0" fontId="0" fillId="0" borderId="0" xfId="0"/>
    <xf numFmtId="0" fontId="5" fillId="0" borderId="0" xfId="0" applyFont="1"/>
    <xf numFmtId="0" fontId="5" fillId="0" borderId="0" xfId="0" applyFont="1" applyAlignment="1">
      <alignment horizontal="center"/>
    </xf>
    <xf numFmtId="0" fontId="4" fillId="0" borderId="2" xfId="0" applyFont="1" applyBorder="1" applyAlignment="1">
      <alignment horizontal="center"/>
    </xf>
    <xf numFmtId="0" fontId="4" fillId="0" borderId="0" xfId="0" applyFont="1"/>
    <xf numFmtId="0" fontId="0" fillId="0" borderId="0" xfId="0" applyAlignment="1">
      <alignment horizontal="center"/>
    </xf>
    <xf numFmtId="0" fontId="5" fillId="0" borderId="2" xfId="0" applyFont="1" applyFill="1" applyBorder="1"/>
    <xf numFmtId="0" fontId="5" fillId="0" borderId="2" xfId="0" applyFont="1" applyBorder="1" applyAlignment="1">
      <alignment horizontal="center"/>
    </xf>
    <xf numFmtId="0" fontId="4" fillId="0" borderId="11" xfId="0" applyFont="1" applyBorder="1" applyAlignment="1">
      <alignment horizontal="center"/>
    </xf>
    <xf numFmtId="0" fontId="0" fillId="0" borderId="12" xfId="0" applyBorder="1" applyAlignment="1">
      <alignment horizontal="center"/>
    </xf>
    <xf numFmtId="0" fontId="3" fillId="0" borderId="14" xfId="0" applyFont="1" applyBorder="1" applyAlignment="1">
      <alignment horizontal="center"/>
    </xf>
    <xf numFmtId="0" fontId="4" fillId="0" borderId="0" xfId="0" applyFont="1" applyAlignment="1">
      <alignment horizontal="center"/>
    </xf>
    <xf numFmtId="0" fontId="5" fillId="0" borderId="0" xfId="0" applyFont="1" applyAlignment="1">
      <alignment horizontal="left"/>
    </xf>
    <xf numFmtId="0" fontId="5" fillId="0" borderId="0" xfId="0" applyFont="1" applyProtection="1">
      <protection locked="0"/>
    </xf>
    <xf numFmtId="0" fontId="20" fillId="0" borderId="0" xfId="0" applyFont="1" applyFill="1" applyAlignment="1" applyProtection="1">
      <alignment horizontal="right"/>
    </xf>
    <xf numFmtId="0" fontId="19" fillId="0" borderId="0" xfId="0" applyFont="1" applyFill="1" applyProtection="1"/>
    <xf numFmtId="0" fontId="7" fillId="7" borderId="0" xfId="0" applyFont="1" applyFill="1" applyAlignment="1" applyProtection="1">
      <alignment horizontal="right"/>
    </xf>
    <xf numFmtId="0" fontId="5" fillId="7" borderId="0" xfId="0" applyFont="1" applyFill="1" applyBorder="1" applyAlignment="1" applyProtection="1">
      <alignment vertical="center"/>
    </xf>
    <xf numFmtId="0" fontId="5" fillId="7" borderId="0" xfId="0" applyFont="1" applyFill="1" applyBorder="1" applyAlignment="1" applyProtection="1">
      <alignment horizontal="center" vertical="center"/>
    </xf>
    <xf numFmtId="0" fontId="5" fillId="7" borderId="3" xfId="0" applyFont="1" applyFill="1" applyBorder="1" applyAlignment="1" applyProtection="1">
      <alignment horizontal="center" vertical="center"/>
    </xf>
    <xf numFmtId="0" fontId="5" fillId="8" borderId="27" xfId="0" applyFont="1" applyFill="1" applyBorder="1" applyAlignment="1" applyProtection="1">
      <alignment horizontal="center"/>
    </xf>
    <xf numFmtId="0" fontId="5" fillId="8" borderId="27" xfId="0" applyFont="1" applyFill="1" applyBorder="1" applyAlignment="1" applyProtection="1">
      <alignment horizontal="center" vertical="center"/>
    </xf>
    <xf numFmtId="0" fontId="23" fillId="4" borderId="5" xfId="0" applyFont="1" applyFill="1" applyBorder="1" applyAlignment="1"/>
    <xf numFmtId="0" fontId="23" fillId="7" borderId="1" xfId="0" applyFont="1" applyFill="1" applyBorder="1" applyAlignment="1"/>
    <xf numFmtId="0" fontId="8" fillId="7" borderId="8" xfId="0" applyFont="1" applyFill="1" applyBorder="1"/>
    <xf numFmtId="0" fontId="4" fillId="7" borderId="8" xfId="0" applyFont="1" applyFill="1" applyBorder="1" applyAlignment="1">
      <alignment horizontal="center"/>
    </xf>
    <xf numFmtId="0" fontId="5" fillId="7" borderId="8" xfId="0" applyFont="1" applyFill="1" applyBorder="1" applyAlignment="1">
      <alignment horizontal="center"/>
    </xf>
    <xf numFmtId="0" fontId="7" fillId="7" borderId="29" xfId="0" applyFont="1" applyFill="1" applyBorder="1" applyAlignment="1">
      <alignment horizontal="center"/>
    </xf>
    <xf numFmtId="0" fontId="25" fillId="0" borderId="11" xfId="0" applyFont="1" applyBorder="1" applyAlignment="1">
      <alignment horizontal="center"/>
    </xf>
    <xf numFmtId="0" fontId="26" fillId="7" borderId="28" xfId="0" applyFont="1" applyFill="1" applyBorder="1" applyAlignment="1">
      <alignment horizontal="center"/>
    </xf>
    <xf numFmtId="0" fontId="3" fillId="9" borderId="31" xfId="0" applyFont="1" applyFill="1" applyBorder="1" applyAlignment="1">
      <alignment horizontal="center"/>
    </xf>
    <xf numFmtId="0" fontId="29" fillId="0" borderId="0" xfId="0" applyFont="1" applyAlignment="1">
      <alignment horizontal="center"/>
    </xf>
    <xf numFmtId="0" fontId="5" fillId="8" borderId="27" xfId="0" applyFont="1" applyFill="1" applyBorder="1" applyAlignment="1" applyProtection="1"/>
    <xf numFmtId="0" fontId="5" fillId="8" borderId="27" xfId="0" applyFont="1" applyFill="1" applyBorder="1" applyAlignment="1" applyProtection="1">
      <alignment vertical="center"/>
    </xf>
    <xf numFmtId="0" fontId="5" fillId="8" borderId="26" xfId="0" applyFont="1" applyFill="1" applyBorder="1" applyAlignment="1" applyProtection="1">
      <alignment vertical="center"/>
    </xf>
    <xf numFmtId="0" fontId="5" fillId="7" borderId="0" xfId="0" applyFont="1" applyFill="1" applyAlignment="1" applyProtection="1">
      <alignment wrapText="1"/>
    </xf>
    <xf numFmtId="0" fontId="5" fillId="7" borderId="0" xfId="0" applyFont="1" applyFill="1" applyBorder="1" applyAlignment="1" applyProtection="1">
      <alignment horizontal="left" wrapText="1"/>
    </xf>
    <xf numFmtId="0" fontId="7" fillId="7" borderId="0" xfId="0" applyFont="1" applyFill="1" applyProtection="1"/>
    <xf numFmtId="0" fontId="5" fillId="7" borderId="0" xfId="0" applyFont="1" applyFill="1" applyProtection="1"/>
    <xf numFmtId="0" fontId="5" fillId="8" borderId="27" xfId="0" applyFont="1" applyFill="1" applyBorder="1" applyAlignment="1" applyProtection="1">
      <alignment textRotation="90"/>
    </xf>
    <xf numFmtId="0" fontId="5" fillId="8" borderId="26" xfId="0" applyFont="1" applyFill="1" applyBorder="1" applyAlignment="1" applyProtection="1">
      <alignment textRotation="90"/>
    </xf>
    <xf numFmtId="0" fontId="7" fillId="7" borderId="37" xfId="0" applyFont="1" applyFill="1" applyBorder="1" applyAlignment="1" applyProtection="1">
      <alignment vertical="center" wrapText="1"/>
    </xf>
    <xf numFmtId="0" fontId="5" fillId="7" borderId="0" xfId="0" applyFont="1" applyFill="1" applyBorder="1" applyAlignment="1" applyProtection="1">
      <alignment horizontal="left" textRotation="90"/>
    </xf>
    <xf numFmtId="0" fontId="7" fillId="7" borderId="36" xfId="0" applyFont="1" applyFill="1" applyBorder="1" applyAlignment="1" applyProtection="1">
      <alignment vertical="center"/>
    </xf>
    <xf numFmtId="0" fontId="7" fillId="11" borderId="35" xfId="0" applyFont="1" applyFill="1" applyBorder="1" applyAlignment="1" applyProtection="1">
      <alignment horizontal="center" textRotation="90"/>
    </xf>
    <xf numFmtId="0" fontId="7" fillId="8" borderId="25" xfId="0" applyFont="1" applyFill="1" applyBorder="1" applyProtection="1"/>
    <xf numFmtId="0" fontId="7" fillId="7" borderId="35" xfId="0" applyFont="1" applyFill="1" applyBorder="1" applyAlignment="1" applyProtection="1">
      <alignment horizontal="center" vertical="center"/>
    </xf>
    <xf numFmtId="0" fontId="5" fillId="7" borderId="35" xfId="0" applyFont="1" applyFill="1" applyBorder="1" applyAlignment="1" applyProtection="1">
      <alignment horizontal="center" vertical="center"/>
    </xf>
    <xf numFmtId="0" fontId="5" fillId="7" borderId="34"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5" fillId="0" borderId="36" xfId="0" applyFont="1" applyBorder="1" applyAlignment="1" applyProtection="1">
      <alignment horizontal="center" vertical="center"/>
    </xf>
    <xf numFmtId="0" fontId="5" fillId="7" borderId="37" xfId="0" applyFont="1" applyFill="1" applyBorder="1" applyAlignment="1" applyProtection="1">
      <alignment vertical="center"/>
    </xf>
    <xf numFmtId="0" fontId="7" fillId="8" borderId="27" xfId="0" applyFont="1" applyFill="1" applyBorder="1" applyAlignment="1" applyProtection="1">
      <alignment vertical="center" wrapText="1"/>
    </xf>
    <xf numFmtId="0" fontId="5" fillId="7" borderId="3" xfId="0" applyFont="1" applyFill="1" applyBorder="1" applyAlignment="1" applyProtection="1">
      <alignment vertical="center"/>
    </xf>
    <xf numFmtId="0" fontId="5" fillId="7" borderId="41" xfId="0" applyFont="1" applyFill="1" applyBorder="1" applyAlignment="1" applyProtection="1">
      <alignment horizontal="center" vertical="center"/>
    </xf>
    <xf numFmtId="0" fontId="7" fillId="12" borderId="35" xfId="0" applyFont="1" applyFill="1" applyBorder="1" applyAlignment="1" applyProtection="1">
      <alignment horizontal="center" textRotation="90"/>
    </xf>
    <xf numFmtId="0" fontId="7" fillId="13" borderId="35" xfId="0" applyFont="1" applyFill="1" applyBorder="1" applyAlignment="1" applyProtection="1">
      <alignment horizontal="center" textRotation="90"/>
    </xf>
    <xf numFmtId="0" fontId="3" fillId="7" borderId="13" xfId="0" applyFont="1" applyFill="1" applyBorder="1" applyAlignment="1">
      <alignment horizontal="center"/>
    </xf>
    <xf numFmtId="0" fontId="16" fillId="0" borderId="44" xfId="0" applyFont="1" applyBorder="1" applyAlignment="1">
      <alignment horizontal="center"/>
    </xf>
    <xf numFmtId="0" fontId="16" fillId="0" borderId="3" xfId="0" applyFont="1" applyBorder="1" applyAlignment="1">
      <alignment horizontal="center"/>
    </xf>
    <xf numFmtId="0" fontId="16" fillId="8" borderId="3" xfId="0" applyFont="1" applyFill="1" applyBorder="1" applyAlignment="1">
      <alignment horizontal="center"/>
    </xf>
    <xf numFmtId="0" fontId="17" fillId="0" borderId="46" xfId="0" applyFont="1" applyBorder="1" applyAlignment="1">
      <alignment horizontal="center"/>
    </xf>
    <xf numFmtId="0" fontId="17" fillId="8" borderId="47" xfId="0" applyFont="1" applyFill="1" applyBorder="1" applyAlignment="1">
      <alignment horizontal="center"/>
    </xf>
    <xf numFmtId="0" fontId="17" fillId="0" borderId="45" xfId="0" applyFont="1" applyBorder="1" applyAlignment="1">
      <alignment horizontal="center"/>
    </xf>
    <xf numFmtId="0" fontId="17" fillId="9" borderId="46" xfId="0" applyFont="1" applyFill="1" applyBorder="1" applyAlignment="1">
      <alignment horizontal="center"/>
    </xf>
    <xf numFmtId="0" fontId="16" fillId="0" borderId="50" xfId="0" applyFont="1" applyBorder="1" applyAlignment="1">
      <alignment horizontal="center"/>
    </xf>
    <xf numFmtId="0" fontId="16" fillId="9" borderId="46" xfId="0" applyFont="1" applyFill="1" applyBorder="1" applyAlignment="1">
      <alignment horizontal="center"/>
    </xf>
    <xf numFmtId="0" fontId="16" fillId="0" borderId="0" xfId="0" applyFont="1" applyAlignment="1">
      <alignment horizontal="center"/>
    </xf>
    <xf numFmtId="0" fontId="16" fillId="17" borderId="3" xfId="0" applyFont="1" applyFill="1" applyBorder="1" applyAlignment="1">
      <alignment horizontal="center"/>
    </xf>
    <xf numFmtId="0" fontId="17" fillId="17" borderId="47" xfId="0" applyFont="1" applyFill="1" applyBorder="1" applyAlignment="1">
      <alignment horizontal="center"/>
    </xf>
    <xf numFmtId="0" fontId="16" fillId="17" borderId="50" xfId="0" applyFont="1" applyFill="1" applyBorder="1" applyAlignment="1">
      <alignment horizontal="center"/>
    </xf>
    <xf numFmtId="0" fontId="16" fillId="0" borderId="0" xfId="0" applyFont="1" applyFill="1" applyAlignment="1">
      <alignment horizontal="center"/>
    </xf>
    <xf numFmtId="0" fontId="0" fillId="0" borderId="0" xfId="0" applyFill="1" applyAlignment="1">
      <alignment horizontal="center"/>
    </xf>
    <xf numFmtId="0" fontId="31" fillId="7" borderId="48" xfId="0" applyFont="1" applyFill="1" applyBorder="1" applyAlignment="1"/>
    <xf numFmtId="0" fontId="31" fillId="7" borderId="42" xfId="0" applyFont="1" applyFill="1" applyBorder="1" applyAlignment="1"/>
    <xf numFmtId="0" fontId="31" fillId="8" borderId="42" xfId="0" applyFont="1" applyFill="1" applyBorder="1" applyAlignment="1"/>
    <xf numFmtId="0" fontId="17" fillId="7" borderId="46" xfId="0" applyFont="1" applyFill="1" applyBorder="1" applyAlignment="1">
      <alignment horizontal="center"/>
    </xf>
    <xf numFmtId="0" fontId="17" fillId="7" borderId="47" xfId="0" applyFont="1" applyFill="1" applyBorder="1" applyAlignment="1">
      <alignment horizontal="center"/>
    </xf>
    <xf numFmtId="0" fontId="4" fillId="0" borderId="0" xfId="0" applyFont="1" applyAlignment="1"/>
    <xf numFmtId="0" fontId="16" fillId="0" borderId="0" xfId="0" applyFont="1" applyAlignment="1"/>
    <xf numFmtId="0" fontId="4" fillId="17" borderId="0" xfId="0" applyFont="1" applyFill="1" applyAlignment="1">
      <alignment horizontal="center"/>
    </xf>
    <xf numFmtId="0" fontId="5" fillId="7" borderId="1" xfId="0" applyFont="1" applyFill="1" applyBorder="1" applyAlignment="1"/>
    <xf numFmtId="0" fontId="16" fillId="7" borderId="3" xfId="0" applyFont="1" applyFill="1" applyBorder="1" applyAlignment="1">
      <alignment horizontal="center"/>
    </xf>
    <xf numFmtId="0" fontId="5" fillId="16" borderId="2" xfId="0" applyFont="1" applyFill="1" applyBorder="1"/>
    <xf numFmtId="0" fontId="37" fillId="0" borderId="0" xfId="0" applyFont="1" applyBorder="1" applyAlignment="1">
      <alignment horizontal="center"/>
    </xf>
    <xf numFmtId="0" fontId="38" fillId="0" borderId="0" xfId="0" applyFont="1" applyBorder="1" applyAlignment="1">
      <alignment horizontal="center"/>
    </xf>
    <xf numFmtId="0" fontId="36" fillId="0" borderId="0" xfId="0" applyFont="1" applyBorder="1" applyAlignment="1">
      <alignment horizontal="center"/>
    </xf>
    <xf numFmtId="0" fontId="36" fillId="7" borderId="0" xfId="0" applyFont="1" applyFill="1" applyBorder="1" applyAlignment="1">
      <alignment horizontal="center"/>
    </xf>
    <xf numFmtId="0" fontId="36" fillId="9" borderId="0" xfId="0" applyFont="1" applyFill="1" applyBorder="1" applyAlignment="1">
      <alignment horizontal="center"/>
    </xf>
    <xf numFmtId="0" fontId="39" fillId="9" borderId="0" xfId="0" applyFont="1" applyFill="1" applyBorder="1" applyAlignment="1">
      <alignment horizontal="center"/>
    </xf>
    <xf numFmtId="0" fontId="38" fillId="0" borderId="0" xfId="0" applyFont="1" applyFill="1" applyAlignment="1">
      <alignment horizontal="center"/>
    </xf>
    <xf numFmtId="0" fontId="39" fillId="7" borderId="0" xfId="0" applyFont="1" applyFill="1" applyBorder="1" applyAlignment="1">
      <alignment horizontal="center"/>
    </xf>
    <xf numFmtId="0" fontId="38" fillId="0" borderId="0" xfId="0" applyFont="1" applyAlignment="1">
      <alignment horizontal="center"/>
    </xf>
    <xf numFmtId="0" fontId="3" fillId="7" borderId="28" xfId="0" applyFont="1" applyFill="1" applyBorder="1" applyAlignment="1">
      <alignment horizontal="center"/>
    </xf>
    <xf numFmtId="0" fontId="38" fillId="7" borderId="0" xfId="0" applyFont="1" applyFill="1" applyBorder="1" applyAlignment="1">
      <alignment horizontal="center"/>
    </xf>
    <xf numFmtId="0" fontId="4" fillId="7" borderId="11" xfId="0" applyFont="1" applyFill="1" applyBorder="1" applyAlignment="1">
      <alignment horizontal="center"/>
    </xf>
    <xf numFmtId="0" fontId="37" fillId="7" borderId="0" xfId="0" applyFont="1" applyFill="1" applyBorder="1" applyAlignment="1">
      <alignment horizontal="center"/>
    </xf>
    <xf numFmtId="0" fontId="5" fillId="7" borderId="82" xfId="0" applyFont="1" applyFill="1" applyBorder="1" applyAlignment="1" applyProtection="1">
      <alignment horizontal="center" vertical="center"/>
    </xf>
    <xf numFmtId="0" fontId="5" fillId="0" borderId="34" xfId="0" applyFont="1" applyBorder="1" applyAlignment="1" applyProtection="1">
      <alignment horizontal="center" vertical="center"/>
    </xf>
    <xf numFmtId="1" fontId="7" fillId="7" borderId="40" xfId="0" applyNumberFormat="1" applyFont="1" applyFill="1" applyBorder="1" applyAlignment="1" applyProtection="1">
      <alignment horizontal="center" vertical="center"/>
    </xf>
    <xf numFmtId="1" fontId="7" fillId="0" borderId="3" xfId="0" applyNumberFormat="1" applyFont="1" applyBorder="1" applyAlignment="1" applyProtection="1">
      <alignment horizontal="center" vertical="center"/>
    </xf>
    <xf numFmtId="0" fontId="5" fillId="9" borderId="36" xfId="0" applyFont="1" applyFill="1" applyBorder="1" applyAlignment="1" applyProtection="1">
      <alignment horizontal="center" vertical="center"/>
    </xf>
    <xf numFmtId="0" fontId="5" fillId="9" borderId="34"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15" borderId="3" xfId="0" applyFont="1" applyFill="1" applyBorder="1" applyAlignment="1" applyProtection="1">
      <alignment horizontal="center" vertical="center"/>
    </xf>
    <xf numFmtId="0" fontId="7" fillId="0" borderId="3" xfId="0" applyFont="1" applyBorder="1" applyAlignment="1" applyProtection="1">
      <alignment horizontal="center" vertical="center"/>
    </xf>
    <xf numFmtId="0" fontId="16" fillId="0" borderId="44" xfId="0" applyFont="1" applyBorder="1" applyAlignment="1" applyProtection="1">
      <alignment horizontal="center"/>
      <protection locked="0"/>
    </xf>
    <xf numFmtId="0" fontId="16" fillId="0" borderId="3" xfId="0" applyFont="1" applyBorder="1" applyAlignment="1" applyProtection="1">
      <alignment horizontal="center"/>
      <protection locked="0"/>
    </xf>
    <xf numFmtId="0" fontId="16" fillId="8" borderId="3" xfId="0" applyFont="1" applyFill="1" applyBorder="1" applyAlignment="1" applyProtection="1">
      <alignment horizontal="center"/>
      <protection locked="0"/>
    </xf>
    <xf numFmtId="0" fontId="17" fillId="0" borderId="46" xfId="0" applyFont="1" applyBorder="1" applyAlignment="1" applyProtection="1">
      <alignment horizontal="center"/>
      <protection locked="0"/>
    </xf>
    <xf numFmtId="0" fontId="17" fillId="0" borderId="47" xfId="0" applyFont="1" applyBorder="1" applyAlignment="1" applyProtection="1">
      <alignment horizontal="center"/>
      <protection locked="0"/>
    </xf>
    <xf numFmtId="0" fontId="17" fillId="8" borderId="47" xfId="0" applyFont="1" applyFill="1" applyBorder="1" applyAlignment="1" applyProtection="1">
      <alignment horizontal="center"/>
      <protection locked="0"/>
    </xf>
    <xf numFmtId="0" fontId="16" fillId="0" borderId="45" xfId="0" applyFont="1" applyBorder="1" applyAlignment="1" applyProtection="1">
      <alignment horizontal="center"/>
      <protection locked="0"/>
    </xf>
    <xf numFmtId="0" fontId="16" fillId="0" borderId="35" xfId="0" applyFont="1" applyBorder="1" applyAlignment="1" applyProtection="1">
      <alignment horizontal="center"/>
      <protection locked="0"/>
    </xf>
    <xf numFmtId="0" fontId="16" fillId="8" borderId="35" xfId="0" applyFont="1" applyFill="1" applyBorder="1" applyAlignment="1" applyProtection="1">
      <alignment horizontal="center"/>
      <protection locked="0"/>
    </xf>
    <xf numFmtId="0" fontId="17" fillId="0" borderId="45" xfId="0" applyFont="1" applyBorder="1" applyAlignment="1" applyProtection="1">
      <alignment horizontal="center"/>
      <protection locked="0"/>
    </xf>
    <xf numFmtId="0" fontId="17" fillId="0" borderId="35" xfId="0" applyFont="1" applyBorder="1" applyAlignment="1" applyProtection="1">
      <alignment horizontal="center"/>
      <protection locked="0"/>
    </xf>
    <xf numFmtId="0" fontId="17" fillId="8" borderId="35" xfId="0" applyFont="1" applyFill="1" applyBorder="1" applyAlignment="1" applyProtection="1">
      <alignment horizontal="center"/>
      <protection locked="0"/>
    </xf>
    <xf numFmtId="0" fontId="17" fillId="9" borderId="46" xfId="0" applyFont="1" applyFill="1" applyBorder="1" applyAlignment="1" applyProtection="1">
      <alignment horizontal="center"/>
      <protection locked="0"/>
    </xf>
    <xf numFmtId="0" fontId="17" fillId="9" borderId="47" xfId="0" applyFont="1" applyFill="1" applyBorder="1" applyAlignment="1" applyProtection="1">
      <alignment horizontal="center"/>
      <protection locked="0"/>
    </xf>
    <xf numFmtId="0" fontId="16" fillId="0" borderId="50" xfId="0" applyFont="1" applyBorder="1" applyAlignment="1" applyProtection="1">
      <alignment horizontal="center"/>
      <protection locked="0"/>
    </xf>
    <xf numFmtId="0" fontId="16" fillId="9" borderId="46" xfId="0" applyFont="1" applyFill="1" applyBorder="1" applyAlignment="1" applyProtection="1">
      <alignment horizontal="center"/>
      <protection locked="0"/>
    </xf>
    <xf numFmtId="0" fontId="16" fillId="9" borderId="47" xfId="0" applyFont="1" applyFill="1" applyBorder="1" applyAlignment="1" applyProtection="1">
      <alignment horizontal="center"/>
      <protection locked="0"/>
    </xf>
    <xf numFmtId="0" fontId="16" fillId="8" borderId="47" xfId="0" applyFont="1" applyFill="1" applyBorder="1" applyAlignment="1" applyProtection="1">
      <alignment horizontal="center"/>
      <protection locked="0"/>
    </xf>
    <xf numFmtId="0" fontId="5" fillId="0" borderId="2" xfId="0" applyFont="1" applyBorder="1" applyProtection="1">
      <protection locked="0"/>
    </xf>
    <xf numFmtId="0" fontId="4" fillId="0" borderId="2"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0" borderId="2" xfId="0" applyFont="1" applyFill="1" applyBorder="1" applyAlignment="1" applyProtection="1">
      <alignment horizontal="center"/>
      <protection locked="0"/>
    </xf>
    <xf numFmtId="0" fontId="4" fillId="0" borderId="6" xfId="0" applyFont="1" applyFill="1" applyBorder="1" applyAlignment="1" applyProtection="1">
      <alignment horizontal="center"/>
      <protection locked="0"/>
    </xf>
    <xf numFmtId="0" fontId="5" fillId="0" borderId="6" xfId="0" applyFont="1" applyBorder="1" applyProtection="1">
      <protection locked="0"/>
    </xf>
    <xf numFmtId="0" fontId="5" fillId="0" borderId="6" xfId="0" applyFont="1" applyBorder="1" applyAlignment="1" applyProtection="1">
      <alignment horizontal="center"/>
      <protection locked="0"/>
    </xf>
    <xf numFmtId="0" fontId="4" fillId="9" borderId="8" xfId="0" applyFont="1" applyFill="1" applyBorder="1" applyAlignment="1" applyProtection="1">
      <alignment horizontal="center"/>
      <protection locked="0"/>
    </xf>
    <xf numFmtId="0" fontId="5" fillId="9" borderId="7" xfId="0" applyFont="1" applyFill="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2" xfId="0" applyFont="1" applyFill="1" applyBorder="1" applyProtection="1">
      <protection locked="0"/>
    </xf>
    <xf numFmtId="0" fontId="5" fillId="7" borderId="88" xfId="0" applyFont="1" applyFill="1" applyBorder="1" applyProtection="1">
      <protection locked="0"/>
    </xf>
    <xf numFmtId="0" fontId="5" fillId="7" borderId="89" xfId="0" applyFont="1" applyFill="1" applyBorder="1" applyProtection="1">
      <protection locked="0"/>
    </xf>
    <xf numFmtId="0" fontId="5" fillId="0" borderId="6" xfId="0" applyFont="1" applyFill="1" applyBorder="1" applyProtection="1">
      <protection locked="0"/>
    </xf>
    <xf numFmtId="0" fontId="43" fillId="0" borderId="0" xfId="2"/>
    <xf numFmtId="0" fontId="6" fillId="7" borderId="0" xfId="0" applyFont="1" applyFill="1"/>
    <xf numFmtId="0" fontId="5" fillId="19" borderId="34" xfId="0" applyFont="1" applyFill="1" applyBorder="1" applyAlignment="1" applyProtection="1">
      <alignment horizontal="center" vertical="center"/>
      <protection locked="0"/>
    </xf>
    <xf numFmtId="0" fontId="5" fillId="19" borderId="3" xfId="0" applyFont="1" applyFill="1" applyBorder="1" applyAlignment="1" applyProtection="1">
      <alignment horizontal="center" vertical="center"/>
      <protection locked="0"/>
    </xf>
    <xf numFmtId="0" fontId="7" fillId="7" borderId="99" xfId="0" applyFont="1" applyFill="1" applyBorder="1" applyAlignment="1" applyProtection="1">
      <alignment wrapText="1"/>
    </xf>
    <xf numFmtId="0" fontId="5" fillId="7" borderId="38" xfId="0" applyFont="1" applyFill="1" applyBorder="1" applyAlignment="1" applyProtection="1">
      <alignment horizontal="center" vertical="center"/>
    </xf>
    <xf numFmtId="0" fontId="7" fillId="0" borderId="2" xfId="0" applyFont="1" applyBorder="1" applyProtection="1">
      <protection locked="0"/>
    </xf>
    <xf numFmtId="0" fontId="0" fillId="0" borderId="0" xfId="0" applyAlignment="1" applyProtection="1">
      <alignment horizontal="center"/>
      <protection locked="0"/>
    </xf>
    <xf numFmtId="0" fontId="0" fillId="0" borderId="0" xfId="0" applyProtection="1">
      <protection locked="0"/>
    </xf>
    <xf numFmtId="0" fontId="4" fillId="0" borderId="0" xfId="0" applyFont="1" applyAlignment="1" applyProtection="1">
      <alignment horizontal="center"/>
      <protection locked="0"/>
    </xf>
    <xf numFmtId="0" fontId="4" fillId="0" borderId="0" xfId="0" applyFont="1" applyProtection="1">
      <protection locked="0"/>
    </xf>
    <xf numFmtId="0" fontId="8" fillId="0" borderId="2" xfId="0" applyFont="1" applyBorder="1" applyProtection="1">
      <protection locked="0"/>
    </xf>
    <xf numFmtId="0" fontId="4" fillId="0" borderId="8" xfId="0" applyFont="1" applyFill="1" applyBorder="1" applyAlignment="1" applyProtection="1">
      <alignment horizontal="center"/>
      <protection locked="0"/>
    </xf>
    <xf numFmtId="0" fontId="4" fillId="0" borderId="7" xfId="0" applyFont="1" applyFill="1" applyBorder="1" applyAlignment="1" applyProtection="1">
      <alignment horizontal="center"/>
      <protection locked="0"/>
    </xf>
    <xf numFmtId="0" fontId="5" fillId="0" borderId="0" xfId="0" applyFont="1" applyAlignment="1" applyProtection="1">
      <alignment horizontal="center"/>
      <protection locked="0"/>
    </xf>
    <xf numFmtId="0" fontId="7" fillId="0" borderId="1" xfId="0" applyFont="1" applyBorder="1" applyProtection="1">
      <protection locked="0"/>
    </xf>
    <xf numFmtId="0" fontId="7" fillId="0" borderId="5" xfId="0" applyFont="1" applyBorder="1" applyProtection="1">
      <protection locked="0"/>
    </xf>
    <xf numFmtId="0" fontId="8" fillId="0" borderId="6" xfId="0" applyFont="1" applyBorder="1" applyProtection="1">
      <protection locked="0"/>
    </xf>
    <xf numFmtId="0" fontId="4" fillId="0" borderId="7" xfId="0" applyFont="1" applyBorder="1" applyAlignment="1" applyProtection="1">
      <alignment horizontal="center"/>
      <protection locked="0"/>
    </xf>
    <xf numFmtId="0" fontId="8" fillId="9" borderId="6" xfId="0" applyFont="1" applyFill="1" applyBorder="1" applyProtection="1">
      <protection locked="0"/>
    </xf>
    <xf numFmtId="0" fontId="4" fillId="9" borderId="7" xfId="0" applyFont="1" applyFill="1" applyBorder="1" applyAlignment="1" applyProtection="1">
      <alignment horizontal="center"/>
      <protection locked="0"/>
    </xf>
    <xf numFmtId="0" fontId="23" fillId="4" borderId="5" xfId="0" applyFont="1" applyFill="1" applyBorder="1" applyProtection="1">
      <protection locked="0"/>
    </xf>
    <xf numFmtId="0" fontId="8" fillId="9" borderId="2" xfId="0" applyFont="1" applyFill="1" applyBorder="1" applyProtection="1">
      <protection locked="0"/>
    </xf>
    <xf numFmtId="0" fontId="23" fillId="4" borderId="1" xfId="0" applyFont="1" applyFill="1" applyBorder="1" applyProtection="1">
      <protection locked="0"/>
    </xf>
    <xf numFmtId="0" fontId="8" fillId="9" borderId="8" xfId="0" applyFont="1" applyFill="1" applyBorder="1" applyProtection="1">
      <protection locked="0"/>
    </xf>
    <xf numFmtId="0" fontId="5" fillId="9" borderId="2" xfId="0" applyFont="1" applyFill="1" applyBorder="1" applyAlignment="1" applyProtection="1">
      <alignment horizontal="center"/>
      <protection locked="0"/>
    </xf>
    <xf numFmtId="0" fontId="5" fillId="9" borderId="6" xfId="0" applyFont="1" applyFill="1" applyBorder="1" applyAlignment="1" applyProtection="1">
      <alignment horizontal="center"/>
      <protection locked="0"/>
    </xf>
    <xf numFmtId="0" fontId="16" fillId="0" borderId="0" xfId="0" applyFont="1" applyAlignment="1" applyProtection="1">
      <alignment horizontal="center"/>
      <protection locked="0"/>
    </xf>
    <xf numFmtId="0" fontId="16" fillId="0" borderId="0" xfId="0" applyFont="1" applyFill="1" applyAlignment="1" applyProtection="1">
      <alignment horizontal="center"/>
      <protection locked="0"/>
    </xf>
    <xf numFmtId="0" fontId="29" fillId="0" borderId="0" xfId="0" applyFont="1" applyAlignment="1" applyProtection="1">
      <alignment horizontal="center"/>
      <protection locked="0"/>
    </xf>
    <xf numFmtId="0" fontId="23" fillId="4" borderId="5" xfId="0" applyFont="1" applyFill="1" applyBorder="1" applyAlignment="1" applyProtection="1">
      <protection locked="0"/>
    </xf>
    <xf numFmtId="0" fontId="5" fillId="7" borderId="1" xfId="0" applyFont="1" applyFill="1" applyBorder="1" applyAlignment="1" applyProtection="1">
      <protection locked="0"/>
    </xf>
    <xf numFmtId="0" fontId="23" fillId="7" borderId="1" xfId="0" applyFont="1" applyFill="1" applyBorder="1" applyAlignment="1" applyProtection="1">
      <protection locked="0"/>
    </xf>
    <xf numFmtId="0" fontId="31" fillId="7" borderId="48" xfId="0" applyFont="1" applyFill="1" applyBorder="1" applyAlignment="1" applyProtection="1">
      <protection locked="0"/>
    </xf>
    <xf numFmtId="0" fontId="31" fillId="7" borderId="42" xfId="0" applyFont="1" applyFill="1" applyBorder="1" applyAlignment="1" applyProtection="1">
      <protection locked="0"/>
    </xf>
    <xf numFmtId="0" fontId="31" fillId="8" borderId="42" xfId="0" applyFont="1" applyFill="1" applyBorder="1" applyAlignment="1" applyProtection="1">
      <protection locked="0"/>
    </xf>
    <xf numFmtId="0" fontId="5" fillId="16" borderId="2" xfId="0" applyFont="1" applyFill="1" applyBorder="1" applyProtection="1">
      <protection locked="0"/>
    </xf>
    <xf numFmtId="0" fontId="4" fillId="17" borderId="0" xfId="0" applyFont="1" applyFill="1" applyAlignment="1" applyProtection="1">
      <alignment horizontal="center"/>
      <protection locked="0"/>
    </xf>
    <xf numFmtId="0" fontId="16" fillId="7" borderId="3" xfId="0" applyFont="1" applyFill="1" applyBorder="1" applyAlignment="1" applyProtection="1">
      <alignment horizontal="center"/>
      <protection locked="0"/>
    </xf>
    <xf numFmtId="0" fontId="8" fillId="7" borderId="8" xfId="0" applyFont="1" applyFill="1" applyBorder="1" applyProtection="1">
      <protection locked="0"/>
    </xf>
    <xf numFmtId="0" fontId="4" fillId="7" borderId="8" xfId="0" applyFont="1" applyFill="1" applyBorder="1" applyAlignment="1" applyProtection="1">
      <alignment horizontal="center"/>
      <protection locked="0"/>
    </xf>
    <xf numFmtId="0" fontId="5" fillId="7" borderId="8" xfId="0" applyFont="1" applyFill="1" applyBorder="1" applyAlignment="1" applyProtection="1">
      <alignment horizontal="center"/>
      <protection locked="0"/>
    </xf>
    <xf numFmtId="0" fontId="17" fillId="7" borderId="46" xfId="0" applyFont="1" applyFill="1" applyBorder="1" applyAlignment="1" applyProtection="1">
      <alignment horizontal="center"/>
      <protection locked="0"/>
    </xf>
    <xf numFmtId="0" fontId="17" fillId="7" borderId="47" xfId="0" applyFont="1" applyFill="1" applyBorder="1" applyAlignment="1" applyProtection="1">
      <alignment horizontal="center"/>
      <protection locked="0"/>
    </xf>
    <xf numFmtId="0" fontId="5" fillId="0" borderId="0" xfId="0" applyFont="1" applyAlignment="1" applyProtection="1">
      <alignment horizontal="left"/>
      <protection locked="0"/>
    </xf>
    <xf numFmtId="0" fontId="10" fillId="7" borderId="59" xfId="0" applyFont="1" applyFill="1" applyBorder="1" applyAlignment="1" applyProtection="1">
      <alignment wrapText="1"/>
    </xf>
    <xf numFmtId="0" fontId="7" fillId="0" borderId="0" xfId="0" applyFont="1" applyBorder="1" applyAlignment="1" applyProtection="1">
      <alignment horizontal="center" vertical="center"/>
    </xf>
    <xf numFmtId="0" fontId="35" fillId="19" borderId="59" xfId="0" applyFont="1" applyFill="1" applyBorder="1" applyAlignment="1" applyProtection="1">
      <alignment wrapText="1"/>
      <protection locked="0"/>
    </xf>
    <xf numFmtId="0" fontId="35" fillId="19" borderId="0" xfId="0" applyFont="1" applyFill="1" applyAlignment="1" applyProtection="1">
      <alignment wrapText="1"/>
      <protection locked="0"/>
    </xf>
    <xf numFmtId="0" fontId="5" fillId="7" borderId="25" xfId="0" applyFont="1" applyFill="1" applyBorder="1" applyAlignment="1" applyProtection="1">
      <alignment horizontal="center" vertical="center"/>
    </xf>
    <xf numFmtId="0" fontId="5" fillId="7" borderId="27" xfId="0" applyFont="1" applyFill="1" applyBorder="1" applyAlignment="1" applyProtection="1">
      <alignment horizontal="center" vertical="center"/>
    </xf>
    <xf numFmtId="0" fontId="5" fillId="7" borderId="26" xfId="0" applyFont="1" applyFill="1" applyBorder="1" applyAlignment="1" applyProtection="1">
      <alignment horizontal="center" vertical="center"/>
    </xf>
    <xf numFmtId="0" fontId="10" fillId="7" borderId="27" xfId="0" applyFont="1" applyFill="1" applyBorder="1" applyAlignment="1" applyProtection="1">
      <alignment wrapText="1"/>
    </xf>
    <xf numFmtId="0" fontId="7" fillId="0" borderId="35" xfId="0" applyFont="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38"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21" fillId="17" borderId="42" xfId="0" applyFont="1" applyFill="1" applyBorder="1" applyAlignment="1" applyProtection="1">
      <alignment horizontal="center"/>
    </xf>
    <xf numFmtId="0" fontId="21" fillId="17" borderId="57" xfId="0" applyFont="1" applyFill="1" applyBorder="1" applyAlignment="1" applyProtection="1">
      <alignment horizontal="center"/>
    </xf>
    <xf numFmtId="0" fontId="16" fillId="17" borderId="3" xfId="0" applyFont="1" applyFill="1" applyBorder="1" applyAlignment="1" applyProtection="1">
      <alignment horizontal="center"/>
    </xf>
    <xf numFmtId="0" fontId="17" fillId="17" borderId="47" xfId="0" applyFont="1" applyFill="1" applyBorder="1" applyAlignment="1" applyProtection="1">
      <alignment horizontal="center"/>
    </xf>
    <xf numFmtId="0" fontId="16" fillId="17" borderId="50" xfId="0" applyFont="1" applyFill="1" applyBorder="1" applyAlignment="1" applyProtection="1">
      <alignment horizontal="center"/>
    </xf>
    <xf numFmtId="0" fontId="16" fillId="0" borderId="0" xfId="0" applyFont="1" applyFill="1" applyAlignment="1" applyProtection="1">
      <alignment horizontal="center"/>
    </xf>
    <xf numFmtId="0" fontId="16" fillId="0" borderId="0" xfId="0" applyFont="1" applyAlignment="1" applyProtection="1">
      <alignment horizontal="center"/>
    </xf>
    <xf numFmtId="0" fontId="16" fillId="17" borderId="51" xfId="0" applyFont="1" applyFill="1" applyBorder="1" applyAlignment="1" applyProtection="1">
      <alignment horizontal="center"/>
    </xf>
    <xf numFmtId="0" fontId="16" fillId="17" borderId="58" xfId="0" applyFont="1" applyFill="1" applyBorder="1" applyAlignment="1" applyProtection="1">
      <alignment horizontal="center"/>
    </xf>
    <xf numFmtId="0" fontId="4" fillId="0" borderId="12" xfId="0" applyFont="1" applyBorder="1" applyAlignment="1" applyProtection="1">
      <alignment horizontal="center"/>
    </xf>
    <xf numFmtId="0" fontId="4" fillId="0" borderId="13" xfId="0" applyFont="1" applyBorder="1" applyAlignment="1" applyProtection="1">
      <alignment horizontal="center"/>
    </xf>
    <xf numFmtId="0" fontId="4" fillId="0" borderId="11" xfId="0" applyFont="1" applyBorder="1" applyAlignment="1" applyProtection="1">
      <alignment horizontal="center"/>
    </xf>
    <xf numFmtId="0" fontId="3" fillId="0" borderId="14" xfId="0" applyFont="1" applyBorder="1" applyAlignment="1" applyProtection="1">
      <alignment horizontal="center"/>
    </xf>
    <xf numFmtId="0" fontId="3" fillId="7" borderId="13" xfId="0" applyFont="1" applyFill="1" applyBorder="1" applyAlignment="1" applyProtection="1">
      <alignment horizontal="center"/>
    </xf>
    <xf numFmtId="0" fontId="3" fillId="9" borderId="31" xfId="0" applyFont="1" applyFill="1" applyBorder="1" applyAlignment="1" applyProtection="1">
      <alignment horizontal="center"/>
    </xf>
    <xf numFmtId="0" fontId="3" fillId="7" borderId="28" xfId="0" applyFont="1" applyFill="1" applyBorder="1" applyAlignment="1" applyProtection="1">
      <alignment horizontal="center"/>
    </xf>
    <xf numFmtId="0" fontId="4" fillId="7" borderId="11" xfId="0" applyFont="1" applyFill="1" applyBorder="1" applyAlignment="1" applyProtection="1">
      <alignment horizontal="center"/>
    </xf>
    <xf numFmtId="0" fontId="7" fillId="7" borderId="31" xfId="0" applyFont="1" applyFill="1" applyBorder="1" applyAlignment="1" applyProtection="1">
      <alignment horizontal="center"/>
    </xf>
    <xf numFmtId="0" fontId="25" fillId="0" borderId="11" xfId="0" applyFont="1" applyBorder="1" applyAlignment="1" applyProtection="1">
      <alignment horizontal="center"/>
    </xf>
    <xf numFmtId="0" fontId="26" fillId="7" borderId="28" xfId="0" applyFont="1" applyFill="1" applyBorder="1" applyAlignment="1" applyProtection="1">
      <alignment horizontal="center"/>
    </xf>
    <xf numFmtId="0" fontId="0" fillId="0" borderId="12" xfId="0" applyBorder="1" applyAlignment="1" applyProtection="1">
      <alignment horizontal="center"/>
    </xf>
    <xf numFmtId="0" fontId="7" fillId="9" borderId="30" xfId="0" applyFont="1" applyFill="1" applyBorder="1" applyAlignment="1" applyProtection="1">
      <alignment horizontal="center"/>
    </xf>
    <xf numFmtId="0" fontId="7" fillId="0" borderId="32" xfId="0" applyFont="1" applyBorder="1" applyAlignment="1" applyProtection="1">
      <alignment horizontal="center"/>
    </xf>
    <xf numFmtId="0" fontId="0" fillId="0" borderId="0" xfId="0" applyFill="1" applyAlignment="1" applyProtection="1">
      <alignment horizontal="center"/>
    </xf>
    <xf numFmtId="0" fontId="7" fillId="7" borderId="29" xfId="0" applyFont="1" applyFill="1" applyBorder="1" applyAlignment="1" applyProtection="1">
      <alignment horizontal="center"/>
    </xf>
    <xf numFmtId="0" fontId="0" fillId="0" borderId="0" xfId="0" applyAlignment="1" applyProtection="1">
      <alignment horizontal="center"/>
    </xf>
    <xf numFmtId="0" fontId="9" fillId="2" borderId="19" xfId="0" applyFont="1" applyFill="1" applyBorder="1" applyAlignment="1" applyProtection="1">
      <alignment horizontal="center"/>
    </xf>
    <xf numFmtId="0" fontId="9" fillId="2" borderId="15" xfId="0" applyFont="1" applyFill="1" applyBorder="1" applyAlignment="1" applyProtection="1">
      <alignment horizontal="center"/>
    </xf>
    <xf numFmtId="0" fontId="14" fillId="0" borderId="18" xfId="0" applyFont="1" applyBorder="1" applyAlignment="1" applyProtection="1">
      <alignment horizontal="center"/>
    </xf>
    <xf numFmtId="0" fontId="24" fillId="0" borderId="21" xfId="0" applyFont="1" applyBorder="1" applyAlignment="1" applyProtection="1">
      <alignment horizontal="center"/>
    </xf>
    <xf numFmtId="0" fontId="14" fillId="0" borderId="20" xfId="0" applyFont="1" applyBorder="1" applyAlignment="1" applyProtection="1">
      <alignment horizontal="center"/>
    </xf>
    <xf numFmtId="0" fontId="15" fillId="0" borderId="21" xfId="0" applyFont="1" applyBorder="1" applyAlignment="1" applyProtection="1">
      <alignment horizontal="center"/>
    </xf>
    <xf numFmtId="0" fontId="15" fillId="0" borderId="20" xfId="0" applyFont="1" applyBorder="1" applyAlignment="1" applyProtection="1">
      <alignment horizontal="center"/>
    </xf>
    <xf numFmtId="0" fontId="12" fillId="0" borderId="17" xfId="0" applyFont="1" applyBorder="1" applyAlignment="1" applyProtection="1">
      <alignment horizontal="center"/>
    </xf>
    <xf numFmtId="0" fontId="15" fillId="9" borderId="21" xfId="0" applyFont="1" applyFill="1" applyBorder="1" applyAlignment="1" applyProtection="1">
      <alignment horizontal="center"/>
    </xf>
    <xf numFmtId="0" fontId="12" fillId="0" borderId="18" xfId="0" applyFont="1" applyBorder="1" applyAlignment="1" applyProtection="1">
      <alignment horizontal="center"/>
    </xf>
    <xf numFmtId="0" fontId="27" fillId="9" borderId="21" xfId="0" applyFont="1" applyFill="1" applyBorder="1" applyAlignment="1" applyProtection="1">
      <alignment horizontal="center"/>
    </xf>
    <xf numFmtId="0" fontId="18" fillId="0" borderId="18" xfId="0" applyFont="1" applyBorder="1" applyAlignment="1" applyProtection="1">
      <alignment horizontal="center"/>
    </xf>
    <xf numFmtId="0" fontId="28" fillId="9" borderId="21" xfId="0" applyFont="1" applyFill="1" applyBorder="1" applyAlignment="1" applyProtection="1">
      <alignment horizontal="center"/>
    </xf>
    <xf numFmtId="0" fontId="12" fillId="0" borderId="54" xfId="0" applyFont="1" applyBorder="1" applyAlignment="1" applyProtection="1">
      <alignment horizontal="center"/>
    </xf>
    <xf numFmtId="0" fontId="12" fillId="18" borderId="54" xfId="0" applyFont="1" applyFill="1" applyBorder="1" applyAlignment="1" applyProtection="1">
      <alignment horizontal="center"/>
    </xf>
    <xf numFmtId="0" fontId="27" fillId="9" borderId="55" xfId="0" applyFont="1" applyFill="1" applyBorder="1" applyAlignment="1" applyProtection="1">
      <alignment horizontal="center"/>
    </xf>
    <xf numFmtId="0" fontId="13" fillId="9" borderId="55" xfId="0" applyFont="1" applyFill="1" applyBorder="1" applyAlignment="1" applyProtection="1">
      <alignment horizontal="center"/>
    </xf>
    <xf numFmtId="0" fontId="28" fillId="0" borderId="33" xfId="0" applyFont="1" applyBorder="1" applyAlignment="1" applyProtection="1">
      <alignment horizontal="center"/>
    </xf>
    <xf numFmtId="0" fontId="13" fillId="7" borderId="21" xfId="0" applyFont="1" applyFill="1" applyBorder="1" applyAlignment="1" applyProtection="1">
      <alignment horizontal="center"/>
    </xf>
    <xf numFmtId="0" fontId="37" fillId="0" borderId="0" xfId="0" applyFont="1" applyBorder="1" applyAlignment="1" applyProtection="1">
      <alignment horizontal="center"/>
    </xf>
    <xf numFmtId="0" fontId="38" fillId="0" borderId="0" xfId="0" applyFont="1" applyBorder="1" applyAlignment="1" applyProtection="1">
      <alignment horizontal="center"/>
    </xf>
    <xf numFmtId="0" fontId="36" fillId="0" borderId="0" xfId="0" applyFont="1" applyBorder="1" applyAlignment="1" applyProtection="1">
      <alignment horizontal="center"/>
    </xf>
    <xf numFmtId="0" fontId="36" fillId="7" borderId="0" xfId="0" applyFont="1" applyFill="1" applyBorder="1" applyAlignment="1" applyProtection="1">
      <alignment horizontal="center"/>
    </xf>
    <xf numFmtId="0" fontId="36" fillId="9" borderId="0" xfId="0" applyFont="1" applyFill="1" applyBorder="1" applyAlignment="1" applyProtection="1">
      <alignment horizontal="center"/>
    </xf>
    <xf numFmtId="0" fontId="38" fillId="7" borderId="0" xfId="0" applyFont="1" applyFill="1" applyBorder="1" applyAlignment="1" applyProtection="1">
      <alignment horizontal="center"/>
    </xf>
    <xf numFmtId="0" fontId="37" fillId="7" borderId="0" xfId="0" applyFont="1" applyFill="1" applyBorder="1" applyAlignment="1" applyProtection="1">
      <alignment horizontal="center"/>
    </xf>
    <xf numFmtId="0" fontId="39" fillId="7" borderId="0" xfId="0" applyFont="1" applyFill="1" applyBorder="1" applyAlignment="1" applyProtection="1">
      <alignment horizontal="center"/>
    </xf>
    <xf numFmtId="0" fontId="39" fillId="9" borderId="0" xfId="0" applyFont="1" applyFill="1" applyBorder="1" applyAlignment="1" applyProtection="1">
      <alignment horizontal="center"/>
    </xf>
    <xf numFmtId="0" fontId="39" fillId="0" borderId="0" xfId="0" applyFont="1" applyBorder="1" applyAlignment="1" applyProtection="1">
      <alignment horizontal="center"/>
    </xf>
    <xf numFmtId="0" fontId="38" fillId="0" borderId="0" xfId="0" applyFont="1" applyFill="1" applyAlignment="1" applyProtection="1">
      <alignment horizontal="center"/>
    </xf>
    <xf numFmtId="0" fontId="38" fillId="0" borderId="0" xfId="0" applyFont="1" applyAlignment="1" applyProtection="1">
      <alignment horizontal="center"/>
    </xf>
    <xf numFmtId="1" fontId="7" fillId="7" borderId="3" xfId="0" applyNumberFormat="1" applyFont="1" applyFill="1" applyBorder="1" applyAlignment="1" applyProtection="1">
      <alignment horizontal="center" vertical="center"/>
    </xf>
    <xf numFmtId="0" fontId="49" fillId="0" borderId="0" xfId="2" applyFont="1"/>
    <xf numFmtId="0" fontId="5" fillId="0" borderId="0" xfId="1"/>
    <xf numFmtId="0" fontId="32" fillId="4" borderId="91" xfId="1" applyFont="1" applyFill="1" applyBorder="1" applyAlignment="1"/>
    <xf numFmtId="0" fontId="23" fillId="7" borderId="97" xfId="1" applyFont="1" applyFill="1" applyBorder="1" applyAlignment="1"/>
    <xf numFmtId="0" fontId="23" fillId="7" borderId="96" xfId="1" applyFont="1" applyFill="1" applyBorder="1" applyAlignment="1"/>
    <xf numFmtId="0" fontId="23" fillId="7" borderId="98" xfId="1" applyFont="1" applyFill="1" applyBorder="1" applyAlignment="1"/>
    <xf numFmtId="0" fontId="23" fillId="7" borderId="0" xfId="1" applyFont="1" applyFill="1" applyBorder="1" applyAlignment="1"/>
    <xf numFmtId="0" fontId="7" fillId="0" borderId="0" xfId="1" applyFont="1"/>
    <xf numFmtId="0" fontId="16" fillId="0" borderId="91" xfId="1" applyFont="1" applyBorder="1" applyAlignment="1">
      <alignment horizontal="center" vertical="center" wrapText="1"/>
    </xf>
    <xf numFmtId="0" fontId="16" fillId="0" borderId="91" xfId="1" applyFont="1" applyBorder="1"/>
    <xf numFmtId="0" fontId="16" fillId="7" borderId="91" xfId="1" applyFont="1" applyFill="1" applyBorder="1" applyAlignment="1">
      <alignment horizontal="center" vertical="center" wrapText="1"/>
    </xf>
    <xf numFmtId="0" fontId="16" fillId="7" borderId="91" xfId="1" applyFont="1" applyFill="1" applyBorder="1" applyAlignment="1">
      <alignment vertical="center" wrapText="1"/>
    </xf>
    <xf numFmtId="0" fontId="16" fillId="7" borderId="97" xfId="1" applyFont="1" applyFill="1" applyBorder="1" applyAlignment="1">
      <alignment vertical="center" wrapText="1"/>
    </xf>
    <xf numFmtId="0" fontId="16" fillId="7" borderId="96" xfId="1" applyFont="1" applyFill="1" applyBorder="1" applyAlignment="1">
      <alignment vertical="center" wrapText="1"/>
    </xf>
    <xf numFmtId="0" fontId="16" fillId="7" borderId="96" xfId="1" applyFont="1" applyFill="1" applyBorder="1" applyAlignment="1">
      <alignment horizontal="center" vertical="center" wrapText="1"/>
    </xf>
    <xf numFmtId="0" fontId="16" fillId="7" borderId="98" xfId="1" applyFont="1" applyFill="1" applyBorder="1" applyAlignment="1">
      <alignment horizontal="center" vertical="center" wrapText="1"/>
    </xf>
    <xf numFmtId="0" fontId="16" fillId="7" borderId="0" xfId="1" applyFont="1" applyFill="1" applyBorder="1" applyAlignment="1">
      <alignment horizontal="center" vertical="center" wrapText="1"/>
    </xf>
    <xf numFmtId="0" fontId="16" fillId="0" borderId="0" xfId="1" applyFont="1"/>
    <xf numFmtId="0" fontId="5" fillId="0" borderId="91" xfId="1" applyFont="1" applyBorder="1" applyAlignment="1">
      <alignment horizontal="center" vertical="center" wrapText="1"/>
    </xf>
    <xf numFmtId="0" fontId="5" fillId="0" borderId="91" xfId="1" applyBorder="1"/>
    <xf numFmtId="0" fontId="5" fillId="7" borderId="91" xfId="1" applyFont="1" applyFill="1" applyBorder="1" applyAlignment="1">
      <alignment horizontal="center" vertical="center" wrapText="1"/>
    </xf>
    <xf numFmtId="0" fontId="5" fillId="7" borderId="91" xfId="1" applyFont="1" applyFill="1" applyBorder="1" applyAlignment="1"/>
    <xf numFmtId="1" fontId="5" fillId="7" borderId="97" xfId="1" applyNumberFormat="1" applyFont="1" applyFill="1" applyBorder="1" applyAlignment="1"/>
    <xf numFmtId="1" fontId="5" fillId="7" borderId="96" xfId="1" applyNumberFormat="1" applyFont="1" applyFill="1" applyBorder="1" applyAlignment="1"/>
    <xf numFmtId="1" fontId="5" fillId="7" borderId="96" xfId="1" applyNumberFormat="1" applyFont="1" applyFill="1" applyBorder="1" applyAlignment="1">
      <alignment horizontal="center"/>
    </xf>
    <xf numFmtId="1" fontId="5" fillId="7" borderId="98" xfId="1" applyNumberFormat="1" applyFont="1" applyFill="1" applyBorder="1" applyAlignment="1">
      <alignment horizontal="center"/>
    </xf>
    <xf numFmtId="1" fontId="5" fillId="7" borderId="0" xfId="1" applyNumberFormat="1" applyFont="1" applyFill="1" applyBorder="1" applyAlignment="1">
      <alignment horizontal="center"/>
    </xf>
    <xf numFmtId="0" fontId="5" fillId="7" borderId="0" xfId="1" applyFont="1" applyFill="1" applyBorder="1" applyAlignment="1">
      <alignment horizontal="center" vertical="center" wrapText="1"/>
    </xf>
    <xf numFmtId="0" fontId="5" fillId="0" borderId="91" xfId="1" applyFont="1" applyBorder="1" applyAlignment="1">
      <alignment horizontal="center"/>
    </xf>
    <xf numFmtId="0" fontId="5" fillId="0" borderId="91" xfId="1" applyBorder="1" applyAlignment="1">
      <alignment horizontal="center"/>
    </xf>
    <xf numFmtId="0" fontId="5" fillId="7" borderId="91" xfId="1" applyFont="1" applyFill="1" applyBorder="1" applyAlignment="1">
      <alignment horizontal="center"/>
    </xf>
    <xf numFmtId="0" fontId="5" fillId="7" borderId="91" xfId="1" applyFill="1" applyBorder="1" applyAlignment="1">
      <alignment horizontal="center"/>
    </xf>
    <xf numFmtId="0" fontId="5" fillId="7" borderId="0" xfId="1" applyFill="1" applyBorder="1" applyAlignment="1">
      <alignment horizontal="center"/>
    </xf>
    <xf numFmtId="1" fontId="5" fillId="7" borderId="91" xfId="1" applyNumberFormat="1" applyFill="1" applyBorder="1" applyAlignment="1"/>
    <xf numFmtId="1" fontId="5" fillId="7" borderId="0" xfId="1" applyNumberFormat="1" applyFill="1" applyBorder="1" applyAlignment="1">
      <alignment horizontal="center"/>
    </xf>
    <xf numFmtId="1" fontId="5" fillId="7" borderId="96" xfId="1" applyNumberFormat="1" applyFill="1" applyBorder="1" applyAlignment="1">
      <alignment horizontal="center"/>
    </xf>
    <xf numFmtId="1" fontId="5" fillId="7" borderId="91" xfId="1" applyNumberFormat="1" applyFill="1" applyBorder="1" applyAlignment="1">
      <alignment horizontal="center"/>
    </xf>
    <xf numFmtId="1" fontId="5" fillId="7" borderId="97" xfId="1" applyNumberFormat="1" applyFill="1" applyBorder="1" applyAlignment="1"/>
    <xf numFmtId="1" fontId="5" fillId="7" borderId="96" xfId="1" applyNumberFormat="1" applyFill="1" applyBorder="1" applyAlignment="1"/>
    <xf numFmtId="1" fontId="5" fillId="7" borderId="98" xfId="1" applyNumberFormat="1" applyFill="1" applyBorder="1" applyAlignment="1">
      <alignment horizontal="center"/>
    </xf>
    <xf numFmtId="0" fontId="5" fillId="7" borderId="75" xfId="1" applyFont="1" applyFill="1" applyBorder="1" applyAlignment="1"/>
    <xf numFmtId="0" fontId="5" fillId="0" borderId="0" xfId="1" applyBorder="1" applyAlignment="1">
      <alignment horizontal="center"/>
    </xf>
    <xf numFmtId="0" fontId="5" fillId="0" borderId="0" xfId="1" applyBorder="1"/>
    <xf numFmtId="0" fontId="5" fillId="7" borderId="0" xfId="1" applyFont="1" applyFill="1" applyBorder="1" applyAlignment="1">
      <alignment horizontal="center"/>
    </xf>
    <xf numFmtId="1" fontId="5" fillId="7" borderId="0" xfId="1" applyNumberFormat="1" applyFill="1" applyBorder="1" applyAlignment="1"/>
    <xf numFmtId="0" fontId="5" fillId="4" borderId="91" xfId="1" applyFill="1" applyBorder="1" applyAlignment="1"/>
    <xf numFmtId="0" fontId="32" fillId="4" borderId="91" xfId="1" applyFont="1" applyFill="1" applyBorder="1"/>
    <xf numFmtId="0" fontId="5" fillId="7" borderId="0" xfId="1" applyFont="1" applyFill="1"/>
    <xf numFmtId="0" fontId="16" fillId="0" borderId="91" xfId="1" applyFont="1" applyBorder="1" applyAlignment="1">
      <alignment horizontal="center" wrapText="1"/>
    </xf>
    <xf numFmtId="0" fontId="5" fillId="0" borderId="91" xfId="1" applyFont="1" applyBorder="1" applyAlignment="1">
      <alignment horizontal="center" wrapText="1"/>
    </xf>
    <xf numFmtId="1" fontId="5" fillId="0" borderId="91" xfId="1" applyNumberFormat="1" applyFont="1" applyBorder="1" applyAlignment="1">
      <alignment horizontal="center"/>
    </xf>
    <xf numFmtId="0" fontId="5" fillId="0" borderId="91" xfId="1" applyFont="1" applyFill="1" applyBorder="1" applyAlignment="1">
      <alignment vertical="top" wrapText="1"/>
    </xf>
    <xf numFmtId="0" fontId="5" fillId="0" borderId="0" xfId="1" applyFont="1" applyFill="1" applyBorder="1" applyAlignment="1">
      <alignment vertical="top" wrapText="1"/>
    </xf>
    <xf numFmtId="1" fontId="5" fillId="0" borderId="91" xfId="1" applyNumberFormat="1" applyBorder="1" applyAlignment="1">
      <alignment horizontal="center"/>
    </xf>
    <xf numFmtId="1" fontId="5" fillId="7" borderId="91" xfId="1" applyNumberFormat="1" applyFont="1" applyFill="1" applyBorder="1" applyAlignment="1">
      <alignment horizontal="center"/>
    </xf>
    <xf numFmtId="1" fontId="5" fillId="0" borderId="91" xfId="1" applyNumberFormat="1" applyFont="1" applyFill="1" applyBorder="1" applyAlignment="1">
      <alignment horizontal="center"/>
    </xf>
    <xf numFmtId="0" fontId="5" fillId="7" borderId="91" xfId="1" applyFont="1" applyFill="1" applyBorder="1"/>
    <xf numFmtId="1" fontId="5" fillId="0" borderId="91" xfId="1" applyNumberFormat="1" applyFill="1" applyBorder="1" applyAlignment="1">
      <alignment horizontal="center"/>
    </xf>
    <xf numFmtId="0" fontId="5" fillId="0" borderId="0" xfId="1" applyFont="1" applyBorder="1" applyAlignment="1">
      <alignment horizontal="center"/>
    </xf>
    <xf numFmtId="1" fontId="5" fillId="0" borderId="0" xfId="1" applyNumberFormat="1" applyBorder="1" applyAlignment="1">
      <alignment horizontal="center"/>
    </xf>
    <xf numFmtId="0" fontId="5" fillId="0" borderId="0" xfId="1" applyBorder="1" applyAlignment="1"/>
    <xf numFmtId="0" fontId="44" fillId="0" borderId="0" xfId="1" applyFont="1"/>
    <xf numFmtId="0" fontId="5" fillId="0" borderId="0" xfId="1" applyAlignment="1"/>
    <xf numFmtId="0" fontId="42" fillId="0" borderId="0" xfId="1" applyFont="1"/>
    <xf numFmtId="0" fontId="5" fillId="0" borderId="0" xfId="1" applyAlignment="1">
      <alignment horizontal="center"/>
    </xf>
    <xf numFmtId="0" fontId="16" fillId="0" borderId="0" xfId="1" applyFont="1" applyAlignment="1">
      <alignment horizontal="center"/>
    </xf>
    <xf numFmtId="0" fontId="16" fillId="0" borderId="0" xfId="1" applyFont="1" applyAlignment="1"/>
    <xf numFmtId="0" fontId="34" fillId="0" borderId="0" xfId="1" applyFont="1"/>
    <xf numFmtId="0" fontId="32" fillId="4" borderId="3" xfId="1" applyFont="1" applyFill="1" applyBorder="1" applyAlignment="1">
      <alignment vertical="center" wrapText="1"/>
    </xf>
    <xf numFmtId="0" fontId="6" fillId="0" borderId="79" xfId="1" applyFont="1" applyBorder="1" applyAlignment="1">
      <alignment vertical="center" wrapText="1"/>
    </xf>
    <xf numFmtId="0" fontId="6" fillId="0" borderId="75" xfId="1" applyFont="1" applyBorder="1" applyAlignment="1">
      <alignment vertical="center" wrapText="1"/>
    </xf>
    <xf numFmtId="0" fontId="5" fillId="0" borderId="78" xfId="1" applyBorder="1"/>
    <xf numFmtId="0" fontId="5" fillId="0" borderId="3" xfId="1" applyFont="1" applyBorder="1" applyAlignment="1">
      <alignment horizontal="center" vertical="center" wrapText="1"/>
    </xf>
    <xf numFmtId="0" fontId="5" fillId="0" borderId="3" xfId="1" applyBorder="1"/>
    <xf numFmtId="0" fontId="5" fillId="0" borderId="3" xfId="1" applyFont="1" applyBorder="1" applyAlignment="1">
      <alignment vertical="center" wrapText="1"/>
    </xf>
    <xf numFmtId="0" fontId="5" fillId="0" borderId="75" xfId="1" applyFont="1" applyBorder="1" applyAlignment="1">
      <alignment vertical="center" wrapText="1"/>
    </xf>
    <xf numFmtId="0" fontId="5" fillId="0" borderId="78" xfId="1" applyFont="1" applyBorder="1" applyAlignment="1">
      <alignment vertical="center" wrapText="1"/>
    </xf>
    <xf numFmtId="0" fontId="5" fillId="0" borderId="3" xfId="1" applyFont="1" applyBorder="1" applyAlignment="1"/>
    <xf numFmtId="0" fontId="5" fillId="0" borderId="75" xfId="1" applyBorder="1" applyAlignment="1"/>
    <xf numFmtId="0" fontId="5" fillId="0" borderId="78" xfId="1" applyBorder="1" applyAlignment="1"/>
    <xf numFmtId="0" fontId="5" fillId="0" borderId="3" xfId="1" applyFont="1" applyBorder="1" applyAlignment="1">
      <alignment horizontal="center"/>
    </xf>
    <xf numFmtId="0" fontId="5" fillId="0" borderId="3" xfId="1" applyBorder="1" applyAlignment="1">
      <alignment horizontal="center"/>
    </xf>
    <xf numFmtId="0" fontId="5" fillId="0" borderId="3" xfId="1" applyBorder="1" applyAlignment="1"/>
    <xf numFmtId="0" fontId="5" fillId="0" borderId="75" xfId="1" applyFont="1" applyBorder="1" applyAlignment="1"/>
    <xf numFmtId="0" fontId="30" fillId="4" borderId="3" xfId="1" applyFont="1" applyFill="1" applyBorder="1" applyAlignment="1"/>
    <xf numFmtId="0" fontId="5" fillId="0" borderId="3" xfId="1" applyFont="1" applyBorder="1"/>
    <xf numFmtId="0" fontId="5" fillId="0" borderId="0" xfId="1" applyFont="1" applyBorder="1" applyAlignment="1"/>
    <xf numFmtId="0" fontId="6" fillId="0" borderId="0" xfId="1" applyFont="1"/>
    <xf numFmtId="0" fontId="50" fillId="7" borderId="0" xfId="0" applyFont="1" applyFill="1" applyAlignment="1" applyProtection="1">
      <alignment horizontal="left" wrapText="1"/>
    </xf>
    <xf numFmtId="0" fontId="42" fillId="7" borderId="88" xfId="0" applyFont="1" applyFill="1" applyBorder="1" applyProtection="1">
      <protection locked="0"/>
    </xf>
    <xf numFmtId="0" fontId="42" fillId="0" borderId="2" xfId="0" applyFont="1" applyFill="1" applyBorder="1" applyProtection="1">
      <protection locked="0"/>
    </xf>
    <xf numFmtId="0" fontId="23" fillId="4" borderId="0" xfId="1" applyFont="1" applyFill="1"/>
    <xf numFmtId="0" fontId="30" fillId="4" borderId="0" xfId="1" applyFont="1" applyFill="1"/>
    <xf numFmtId="0" fontId="5" fillId="0" borderId="0" xfId="1" applyFont="1"/>
    <xf numFmtId="0" fontId="32" fillId="4" borderId="0" xfId="1" applyFont="1" applyFill="1"/>
    <xf numFmtId="0" fontId="5" fillId="19" borderId="0" xfId="1" applyFont="1" applyFill="1"/>
    <xf numFmtId="0" fontId="5" fillId="19" borderId="0" xfId="1" applyFill="1"/>
    <xf numFmtId="0" fontId="23" fillId="4" borderId="0" xfId="1" applyFont="1" applyFill="1" applyAlignment="1">
      <alignment horizontal="left"/>
    </xf>
    <xf numFmtId="0" fontId="33" fillId="7" borderId="0" xfId="1" applyFont="1" applyFill="1" applyAlignment="1">
      <alignment horizontal="left"/>
    </xf>
    <xf numFmtId="0" fontId="5" fillId="0" borderId="0" xfId="1" applyFont="1" applyAlignment="1">
      <alignment horizontal="left"/>
    </xf>
    <xf numFmtId="0" fontId="7" fillId="0" borderId="0" xfId="1" applyFont="1" applyAlignment="1">
      <alignment horizontal="left"/>
    </xf>
    <xf numFmtId="0" fontId="5" fillId="0" borderId="0" xfId="1" applyFont="1" applyAlignment="1">
      <alignment horizontal="center"/>
    </xf>
    <xf numFmtId="0" fontId="26" fillId="4" borderId="0" xfId="1" applyFont="1" applyFill="1" applyBorder="1" applyAlignment="1">
      <alignment horizontal="left" vertical="center"/>
    </xf>
    <xf numFmtId="0" fontId="26" fillId="4" borderId="0" xfId="1" applyFont="1" applyFill="1" applyBorder="1" applyAlignment="1">
      <alignment horizontal="center" vertical="center"/>
    </xf>
    <xf numFmtId="0" fontId="5" fillId="5" borderId="0" xfId="1" applyFont="1" applyFill="1" applyAlignment="1">
      <alignment horizontal="left"/>
    </xf>
    <xf numFmtId="0" fontId="7" fillId="10" borderId="0" xfId="1" applyFont="1" applyFill="1" applyBorder="1" applyAlignment="1">
      <alignment horizontal="left"/>
    </xf>
    <xf numFmtId="0" fontId="5" fillId="10" borderId="0" xfId="1" applyFont="1" applyFill="1" applyBorder="1"/>
    <xf numFmtId="0" fontId="5" fillId="10" borderId="0" xfId="1" applyFont="1" applyFill="1"/>
    <xf numFmtId="0" fontId="7" fillId="5" borderId="0" xfId="1" applyFont="1" applyFill="1" applyBorder="1" applyAlignment="1">
      <alignment horizontal="left"/>
    </xf>
    <xf numFmtId="0" fontId="5" fillId="5" borderId="0" xfId="1" applyFont="1" applyFill="1" applyBorder="1"/>
    <xf numFmtId="0" fontId="5" fillId="5" borderId="0" xfId="1" applyFont="1" applyFill="1"/>
    <xf numFmtId="0" fontId="5" fillId="6" borderId="0" xfId="1" applyFont="1" applyFill="1" applyBorder="1" applyAlignment="1">
      <alignment horizontal="left"/>
    </xf>
    <xf numFmtId="0" fontId="7" fillId="6" borderId="0" xfId="1" applyFont="1" applyFill="1" applyBorder="1" applyAlignment="1">
      <alignment horizontal="left"/>
    </xf>
    <xf numFmtId="0" fontId="5" fillId="6" borderId="0" xfId="1" applyFont="1" applyFill="1" applyBorder="1"/>
    <xf numFmtId="0" fontId="5" fillId="6" borderId="0" xfId="1" applyFont="1" applyFill="1"/>
    <xf numFmtId="0" fontId="5" fillId="14" borderId="0" xfId="1" applyFont="1" applyFill="1" applyAlignment="1">
      <alignment horizontal="left"/>
    </xf>
    <xf numFmtId="0" fontId="7" fillId="14" borderId="0" xfId="1" applyFont="1" applyFill="1" applyBorder="1" applyAlignment="1">
      <alignment horizontal="left"/>
    </xf>
    <xf numFmtId="0" fontId="5" fillId="14" borderId="0" xfId="1" applyFont="1" applyFill="1" applyBorder="1"/>
    <xf numFmtId="0" fontId="5" fillId="14" borderId="0" xfId="1" applyFont="1" applyFill="1"/>
    <xf numFmtId="0" fontId="5" fillId="13" borderId="0" xfId="1" applyFont="1" applyFill="1" applyAlignment="1">
      <alignment horizontal="left"/>
    </xf>
    <xf numFmtId="0" fontId="5" fillId="13" borderId="0" xfId="1" applyFont="1" applyFill="1"/>
    <xf numFmtId="0" fontId="5" fillId="11" borderId="0" xfId="1" applyFont="1" applyFill="1" applyAlignment="1">
      <alignment horizontal="left"/>
    </xf>
    <xf numFmtId="0" fontId="5" fillId="11" borderId="0" xfId="1" applyFont="1" applyFill="1"/>
    <xf numFmtId="0" fontId="5" fillId="19" borderId="0" xfId="1" applyFont="1" applyFill="1" applyAlignment="1">
      <alignment horizontal="left"/>
    </xf>
    <xf numFmtId="0" fontId="5" fillId="19" borderId="0" xfId="1" applyFont="1" applyFill="1" applyBorder="1"/>
    <xf numFmtId="0" fontId="5" fillId="17" borderId="0" xfId="1" applyFont="1" applyFill="1"/>
    <xf numFmtId="0" fontId="5" fillId="17" borderId="0" xfId="1" applyFill="1"/>
    <xf numFmtId="0" fontId="4" fillId="0" borderId="2" xfId="0" applyFont="1" applyFill="1" applyBorder="1" applyAlignment="1">
      <alignment horizontal="center"/>
    </xf>
    <xf numFmtId="0" fontId="5" fillId="0" borderId="0" xfId="1" applyFont="1" applyAlignment="1">
      <alignment horizontal="left" vertical="top" wrapText="1"/>
    </xf>
    <xf numFmtId="0" fontId="4" fillId="20" borderId="2" xfId="0" applyFont="1" applyFill="1" applyBorder="1" applyAlignment="1" applyProtection="1">
      <alignment horizontal="center"/>
      <protection locked="0"/>
    </xf>
    <xf numFmtId="0" fontId="4" fillId="20" borderId="6" xfId="0" applyFont="1" applyFill="1" applyBorder="1" applyAlignment="1" applyProtection="1">
      <alignment horizontal="center"/>
      <protection locked="0"/>
    </xf>
    <xf numFmtId="0" fontId="16" fillId="20" borderId="43" xfId="0" applyFont="1" applyFill="1" applyBorder="1" applyAlignment="1" applyProtection="1">
      <alignment horizontal="center"/>
      <protection locked="0"/>
    </xf>
    <xf numFmtId="0" fontId="16" fillId="20" borderId="34" xfId="0" applyFont="1" applyFill="1" applyBorder="1" applyAlignment="1" applyProtection="1">
      <alignment horizontal="center"/>
      <protection locked="0"/>
    </xf>
    <xf numFmtId="0" fontId="4" fillId="20" borderId="5" xfId="0" applyFont="1" applyFill="1" applyBorder="1" applyAlignment="1" applyProtection="1">
      <alignment horizontal="center"/>
      <protection locked="0"/>
    </xf>
    <xf numFmtId="0" fontId="16" fillId="20" borderId="48" xfId="0" applyFont="1" applyFill="1" applyBorder="1" applyAlignment="1" applyProtection="1">
      <alignment horizontal="center"/>
      <protection locked="0"/>
    </xf>
    <xf numFmtId="0" fontId="16" fillId="20" borderId="42" xfId="0" applyFont="1" applyFill="1" applyBorder="1" applyAlignment="1" applyProtection="1">
      <alignment horizontal="center"/>
      <protection locked="0"/>
    </xf>
    <xf numFmtId="0" fontId="4" fillId="20" borderId="1" xfId="0" applyFont="1" applyFill="1" applyBorder="1" applyAlignment="1" applyProtection="1">
      <alignment horizontal="center"/>
      <protection locked="0"/>
    </xf>
    <xf numFmtId="0" fontId="5" fillId="20" borderId="5" xfId="0" applyFont="1" applyFill="1" applyBorder="1" applyAlignment="1" applyProtection="1">
      <alignment horizontal="center"/>
      <protection locked="0"/>
    </xf>
    <xf numFmtId="0" fontId="16" fillId="20" borderId="49" xfId="0" applyFont="1" applyFill="1" applyBorder="1" applyAlignment="1" applyProtection="1">
      <alignment horizontal="center"/>
      <protection locked="0"/>
    </xf>
    <xf numFmtId="0" fontId="16" fillId="20" borderId="50" xfId="0" applyFont="1" applyFill="1" applyBorder="1" applyAlignment="1" applyProtection="1">
      <alignment horizontal="center"/>
      <protection locked="0"/>
    </xf>
    <xf numFmtId="0" fontId="23" fillId="20" borderId="49" xfId="0" applyFont="1" applyFill="1" applyBorder="1" applyAlignment="1" applyProtection="1">
      <protection locked="0"/>
    </xf>
    <xf numFmtId="0" fontId="31" fillId="20" borderId="50" xfId="0" applyFont="1" applyFill="1" applyBorder="1" applyAlignment="1" applyProtection="1">
      <alignment horizontal="left"/>
      <protection locked="0"/>
    </xf>
    <xf numFmtId="0" fontId="23" fillId="20" borderId="48" xfId="0" applyFont="1" applyFill="1" applyBorder="1" applyAlignment="1" applyProtection="1">
      <protection locked="0"/>
    </xf>
    <xf numFmtId="0" fontId="31" fillId="20" borderId="42" xfId="0" applyFont="1" applyFill="1" applyBorder="1" applyAlignment="1" applyProtection="1">
      <alignment horizontal="left"/>
      <protection locked="0"/>
    </xf>
    <xf numFmtId="0" fontId="12" fillId="20" borderId="17" xfId="0" applyFont="1" applyFill="1" applyBorder="1" applyAlignment="1" applyProtection="1">
      <alignment horizontal="center"/>
    </xf>
    <xf numFmtId="0" fontId="0" fillId="20" borderId="10" xfId="0" applyFill="1" applyBorder="1" applyAlignment="1" applyProtection="1">
      <alignment horizontal="center"/>
    </xf>
    <xf numFmtId="0" fontId="0" fillId="20" borderId="12" xfId="0" applyFill="1" applyBorder="1" applyAlignment="1" applyProtection="1">
      <alignment horizontal="center"/>
    </xf>
    <xf numFmtId="0" fontId="12" fillId="20" borderId="53" xfId="0" applyFont="1" applyFill="1" applyBorder="1" applyAlignment="1" applyProtection="1">
      <alignment horizontal="center"/>
    </xf>
    <xf numFmtId="0" fontId="14" fillId="20" borderId="19" xfId="0" applyFont="1" applyFill="1" applyBorder="1" applyAlignment="1" applyProtection="1">
      <alignment horizontal="center"/>
    </xf>
    <xf numFmtId="0" fontId="4" fillId="20" borderId="12" xfId="0" applyFont="1" applyFill="1" applyBorder="1" applyAlignment="1" applyProtection="1">
      <alignment horizontal="center"/>
    </xf>
    <xf numFmtId="0" fontId="9" fillId="20" borderId="19" xfId="0" applyFont="1" applyFill="1" applyBorder="1" applyAlignment="1" applyProtection="1">
      <alignment horizontal="center"/>
    </xf>
    <xf numFmtId="0" fontId="12" fillId="20" borderId="22" xfId="0" applyFont="1" applyFill="1" applyBorder="1" applyAlignment="1" applyProtection="1">
      <alignment horizontal="center"/>
    </xf>
    <xf numFmtId="0" fontId="0" fillId="20" borderId="23" xfId="0" applyFill="1" applyBorder="1" applyAlignment="1" applyProtection="1">
      <alignment horizontal="center"/>
    </xf>
    <xf numFmtId="0" fontId="16" fillId="20" borderId="34" xfId="0" applyFont="1" applyFill="1" applyBorder="1" applyAlignment="1" applyProtection="1">
      <alignment horizontal="center"/>
    </xf>
    <xf numFmtId="0" fontId="16" fillId="20" borderId="42" xfId="0" applyFont="1" applyFill="1" applyBorder="1" applyAlignment="1" applyProtection="1">
      <alignment horizontal="center"/>
    </xf>
    <xf numFmtId="0" fontId="16" fillId="20" borderId="50" xfId="0" applyFont="1" applyFill="1" applyBorder="1" applyAlignment="1" applyProtection="1">
      <alignment horizontal="center"/>
    </xf>
    <xf numFmtId="0" fontId="3" fillId="0" borderId="1" xfId="0" applyFont="1" applyBorder="1" applyAlignment="1" applyProtection="1">
      <alignment horizontal="left"/>
    </xf>
    <xf numFmtId="0" fontId="3" fillId="0" borderId="5" xfId="0" applyFont="1" applyBorder="1" applyAlignment="1" applyProtection="1">
      <alignment horizontal="left"/>
    </xf>
    <xf numFmtId="0" fontId="0" fillId="0" borderId="0" xfId="0" applyProtection="1"/>
    <xf numFmtId="0" fontId="3" fillId="0" borderId="2" xfId="0" applyFont="1" applyBorder="1" applyAlignment="1" applyProtection="1">
      <alignment horizontal="left"/>
    </xf>
    <xf numFmtId="0" fontId="3" fillId="0" borderId="6" xfId="0" applyFont="1" applyBorder="1" applyAlignment="1" applyProtection="1">
      <alignment horizontal="left"/>
    </xf>
    <xf numFmtId="0" fontId="7" fillId="0" borderId="6" xfId="0" applyFont="1" applyBorder="1" applyProtection="1"/>
    <xf numFmtId="0" fontId="7" fillId="7" borderId="1" xfId="0" applyFont="1" applyFill="1" applyBorder="1" applyAlignment="1" applyProtection="1">
      <alignment horizontal="center"/>
    </xf>
    <xf numFmtId="0" fontId="21" fillId="7" borderId="42" xfId="0" applyFont="1" applyFill="1" applyBorder="1" applyAlignment="1" applyProtection="1">
      <alignment horizontal="center"/>
    </xf>
    <xf numFmtId="0" fontId="21" fillId="7" borderId="56" xfId="0" applyFont="1" applyFill="1" applyBorder="1" applyAlignment="1" applyProtection="1">
      <alignment horizontal="center"/>
    </xf>
    <xf numFmtId="0" fontId="21" fillId="7" borderId="57" xfId="0" applyFont="1" applyFill="1" applyBorder="1" applyAlignment="1" applyProtection="1">
      <alignment horizontal="center"/>
    </xf>
    <xf numFmtId="0" fontId="21" fillId="8" borderId="57" xfId="0" applyFont="1" applyFill="1" applyBorder="1" applyAlignment="1" applyProtection="1">
      <alignment horizontal="center"/>
    </xf>
    <xf numFmtId="0" fontId="16" fillId="20" borderId="34" xfId="0" applyFont="1" applyFill="1" applyBorder="1" applyAlignment="1">
      <alignment horizontal="center"/>
    </xf>
    <xf numFmtId="0" fontId="16" fillId="20" borderId="48" xfId="0" applyFont="1" applyFill="1" applyBorder="1" applyAlignment="1">
      <alignment horizontal="center"/>
    </xf>
    <xf numFmtId="0" fontId="16" fillId="20" borderId="42" xfId="0" applyFont="1" applyFill="1" applyBorder="1" applyAlignment="1">
      <alignment horizontal="center"/>
    </xf>
    <xf numFmtId="0" fontId="16" fillId="20" borderId="49" xfId="0" applyFont="1" applyFill="1" applyBorder="1" applyAlignment="1">
      <alignment horizontal="center"/>
    </xf>
    <xf numFmtId="0" fontId="16" fillId="20" borderId="50" xfId="0" applyFont="1" applyFill="1" applyBorder="1" applyAlignment="1">
      <alignment horizontal="center"/>
    </xf>
    <xf numFmtId="0" fontId="23" fillId="20" borderId="49" xfId="0" applyFont="1" applyFill="1" applyBorder="1" applyAlignment="1"/>
    <xf numFmtId="0" fontId="23" fillId="20" borderId="48" xfId="0" applyFont="1" applyFill="1" applyBorder="1" applyAlignment="1"/>
    <xf numFmtId="0" fontId="0" fillId="20" borderId="12" xfId="0" applyFill="1" applyBorder="1" applyAlignment="1">
      <alignment horizontal="center"/>
    </xf>
    <xf numFmtId="0" fontId="0" fillId="20" borderId="10" xfId="0" applyFill="1" applyBorder="1" applyAlignment="1">
      <alignment horizontal="center"/>
    </xf>
    <xf numFmtId="0" fontId="4" fillId="20" borderId="12" xfId="0" applyFont="1" applyFill="1" applyBorder="1" applyAlignment="1">
      <alignment horizontal="center"/>
    </xf>
    <xf numFmtId="0" fontId="16" fillId="20" borderId="100" xfId="0" applyFont="1" applyFill="1" applyBorder="1" applyAlignment="1">
      <alignment horizontal="center"/>
    </xf>
    <xf numFmtId="0" fontId="16" fillId="20" borderId="52" xfId="0" applyFont="1" applyFill="1" applyBorder="1" applyAlignment="1">
      <alignment horizontal="center"/>
    </xf>
    <xf numFmtId="0" fontId="0" fillId="20" borderId="23" xfId="0" applyFill="1" applyBorder="1" applyAlignment="1">
      <alignment horizontal="center"/>
    </xf>
    <xf numFmtId="0" fontId="3" fillId="7" borderId="31" xfId="0" applyFont="1" applyFill="1" applyBorder="1" applyAlignment="1">
      <alignment horizontal="center"/>
    </xf>
    <xf numFmtId="0" fontId="3" fillId="9" borderId="30" xfId="0" applyFont="1" applyFill="1" applyBorder="1" applyAlignment="1">
      <alignment horizontal="center"/>
    </xf>
    <xf numFmtId="0" fontId="8" fillId="9" borderId="90" xfId="0" applyFont="1" applyFill="1" applyBorder="1" applyProtection="1">
      <protection locked="0"/>
    </xf>
    <xf numFmtId="0" fontId="7" fillId="20" borderId="2" xfId="0" applyFont="1" applyFill="1" applyBorder="1" applyProtection="1">
      <protection locked="0"/>
    </xf>
    <xf numFmtId="0" fontId="16" fillId="20" borderId="100" xfId="0" applyFont="1" applyFill="1" applyBorder="1" applyAlignment="1" applyProtection="1">
      <alignment horizontal="center"/>
    </xf>
    <xf numFmtId="0" fontId="16" fillId="20" borderId="52" xfId="0" applyFont="1" applyFill="1" applyBorder="1" applyAlignment="1" applyProtection="1">
      <alignment horizontal="center"/>
    </xf>
    <xf numFmtId="0" fontId="7" fillId="0" borderId="2" xfId="0" applyFont="1" applyBorder="1" applyProtection="1"/>
    <xf numFmtId="0" fontId="5" fillId="0" borderId="2" xfId="0" applyFont="1" applyBorder="1" applyProtection="1"/>
    <xf numFmtId="0" fontId="4" fillId="0" borderId="6" xfId="0" applyFont="1" applyBorder="1" applyAlignment="1" applyProtection="1">
      <alignment horizontal="center"/>
    </xf>
    <xf numFmtId="0" fontId="8" fillId="0" borderId="2" xfId="0" applyFont="1" applyBorder="1" applyProtection="1"/>
    <xf numFmtId="0" fontId="7" fillId="0" borderId="1" xfId="0" applyFont="1" applyBorder="1" applyProtection="1"/>
    <xf numFmtId="0" fontId="8" fillId="9" borderId="6" xfId="0" applyFont="1" applyFill="1" applyBorder="1" applyProtection="1"/>
    <xf numFmtId="0" fontId="23" fillId="4" borderId="5" xfId="0" applyFont="1" applyFill="1" applyBorder="1" applyProtection="1"/>
    <xf numFmtId="0" fontId="5" fillId="0" borderId="2" xfId="0" applyFont="1" applyFill="1" applyBorder="1" applyProtection="1"/>
    <xf numFmtId="0" fontId="8" fillId="9" borderId="2" xfId="0" applyFont="1" applyFill="1" applyBorder="1" applyProtection="1"/>
    <xf numFmtId="0" fontId="23" fillId="4" borderId="1" xfId="0" applyFont="1" applyFill="1" applyBorder="1" applyProtection="1"/>
    <xf numFmtId="0" fontId="7" fillId="20" borderId="5" xfId="0" applyFont="1" applyFill="1" applyBorder="1" applyProtection="1">
      <protection locked="0"/>
    </xf>
    <xf numFmtId="0" fontId="7" fillId="20" borderId="1" xfId="0" applyFont="1" applyFill="1" applyBorder="1" applyProtection="1">
      <protection locked="0"/>
    </xf>
    <xf numFmtId="0" fontId="5" fillId="7" borderId="87" xfId="0" applyFont="1" applyFill="1" applyBorder="1" applyProtection="1"/>
    <xf numFmtId="0" fontId="5" fillId="7" borderId="79" xfId="0" applyFont="1" applyFill="1" applyBorder="1" applyProtection="1"/>
    <xf numFmtId="0" fontId="5" fillId="7" borderId="80" xfId="0" applyFont="1" applyFill="1" applyBorder="1" applyProtection="1"/>
    <xf numFmtId="0" fontId="8" fillId="0" borderId="4" xfId="0" applyFont="1" applyBorder="1" applyProtection="1"/>
    <xf numFmtId="0" fontId="4" fillId="0" borderId="9" xfId="0" applyFont="1" applyBorder="1" applyAlignment="1" applyProtection="1">
      <alignment horizontal="center"/>
    </xf>
    <xf numFmtId="0" fontId="5" fillId="0" borderId="9" xfId="0" applyFont="1" applyBorder="1" applyAlignment="1" applyProtection="1">
      <alignment horizontal="center"/>
    </xf>
    <xf numFmtId="0" fontId="17" fillId="0" borderId="9" xfId="0" applyFont="1" applyBorder="1" applyAlignment="1" applyProtection="1">
      <alignment horizontal="center"/>
    </xf>
    <xf numFmtId="0" fontId="17" fillId="8" borderId="9" xfId="0" applyFont="1" applyFill="1" applyBorder="1" applyAlignment="1" applyProtection="1">
      <alignment horizontal="center"/>
    </xf>
    <xf numFmtId="0" fontId="4" fillId="0" borderId="0" xfId="0" applyFont="1" applyAlignment="1" applyProtection="1">
      <alignment horizontal="center"/>
    </xf>
    <xf numFmtId="0" fontId="23" fillId="4" borderId="5" xfId="0" applyFont="1" applyFill="1" applyBorder="1" applyAlignment="1" applyProtection="1"/>
    <xf numFmtId="0" fontId="5" fillId="16" borderId="2" xfId="0" applyFont="1" applyFill="1" applyBorder="1" applyProtection="1"/>
    <xf numFmtId="0" fontId="5" fillId="0" borderId="0" xfId="0" applyFont="1" applyAlignment="1" applyProtection="1">
      <alignment horizontal="center"/>
    </xf>
    <xf numFmtId="0" fontId="29" fillId="0" borderId="0" xfId="0" applyFont="1" applyAlignment="1" applyProtection="1">
      <alignment horizontal="center"/>
    </xf>
    <xf numFmtId="0" fontId="4" fillId="17" borderId="0" xfId="0" applyFont="1" applyFill="1" applyAlignment="1" applyProtection="1">
      <alignment horizontal="center"/>
    </xf>
    <xf numFmtId="0" fontId="5" fillId="0" borderId="0" xfId="0" applyFont="1" applyAlignment="1" applyProtection="1">
      <alignment horizontal="left"/>
    </xf>
    <xf numFmtId="0" fontId="1" fillId="7" borderId="0" xfId="1" applyFont="1" applyFill="1"/>
    <xf numFmtId="0" fontId="32" fillId="4" borderId="0" xfId="0" applyFont="1" applyFill="1" applyProtection="1"/>
    <xf numFmtId="0" fontId="46" fillId="4" borderId="0" xfId="0" applyFont="1" applyFill="1" applyProtection="1"/>
    <xf numFmtId="0" fontId="45" fillId="0" borderId="75" xfId="0" applyFont="1" applyBorder="1" applyProtection="1"/>
    <xf numFmtId="0" fontId="45" fillId="0" borderId="0" xfId="0" applyFont="1" applyProtection="1"/>
    <xf numFmtId="0" fontId="32" fillId="7" borderId="101" xfId="0" applyFont="1" applyFill="1" applyBorder="1" applyAlignment="1" applyProtection="1">
      <alignment vertical="center"/>
    </xf>
    <xf numFmtId="0" fontId="32" fillId="7" borderId="79" xfId="0" applyFont="1" applyFill="1" applyBorder="1" applyAlignment="1" applyProtection="1">
      <alignment vertical="center"/>
    </xf>
    <xf numFmtId="0" fontId="5" fillId="7" borderId="78" xfId="0" applyFont="1" applyFill="1" applyBorder="1" applyProtection="1"/>
    <xf numFmtId="0" fontId="7" fillId="0" borderId="25" xfId="0" applyFont="1" applyBorder="1" applyProtection="1"/>
    <xf numFmtId="0" fontId="7" fillId="0" borderId="26" xfId="0" applyFont="1" applyBorder="1" applyAlignment="1" applyProtection="1">
      <alignment horizontal="right"/>
    </xf>
    <xf numFmtId="0" fontId="5" fillId="7" borderId="76" xfId="0" applyFont="1" applyFill="1" applyBorder="1" applyAlignment="1" applyProtection="1"/>
    <xf numFmtId="0" fontId="5" fillId="7" borderId="3" xfId="0" applyFont="1" applyFill="1" applyBorder="1" applyProtection="1"/>
    <xf numFmtId="0" fontId="9" fillId="7" borderId="3" xfId="0" applyFont="1" applyFill="1" applyBorder="1" applyAlignment="1" applyProtection="1">
      <alignment horizontal="center" wrapText="1"/>
    </xf>
    <xf numFmtId="0" fontId="9" fillId="7" borderId="3" xfId="0" applyFont="1" applyFill="1" applyBorder="1" applyAlignment="1" applyProtection="1">
      <alignment horizontal="center"/>
    </xf>
    <xf numFmtId="0" fontId="2" fillId="0" borderId="0" xfId="0" applyFont="1" applyProtection="1"/>
    <xf numFmtId="0" fontId="7" fillId="7" borderId="78" xfId="0" applyFont="1" applyFill="1" applyBorder="1" applyAlignment="1" applyProtection="1">
      <alignment horizontal="left"/>
    </xf>
    <xf numFmtId="0" fontId="5" fillId="7" borderId="101" xfId="0" applyFont="1" applyFill="1" applyBorder="1" applyProtection="1"/>
    <xf numFmtId="0" fontId="5" fillId="0" borderId="0" xfId="0" applyFont="1" applyProtection="1"/>
    <xf numFmtId="0" fontId="7" fillId="7" borderId="3" xfId="0" applyFont="1" applyFill="1" applyBorder="1" applyAlignment="1" applyProtection="1">
      <alignment horizontal="center"/>
    </xf>
    <xf numFmtId="1" fontId="5" fillId="0" borderId="3" xfId="0" applyNumberFormat="1" applyFont="1" applyBorder="1" applyAlignment="1" applyProtection="1">
      <alignment horizontal="center"/>
    </xf>
    <xf numFmtId="0" fontId="5" fillId="0" borderId="3" xfId="0" applyFont="1" applyBorder="1" applyAlignment="1" applyProtection="1">
      <alignment horizontal="center"/>
    </xf>
    <xf numFmtId="0" fontId="7" fillId="3" borderId="3" xfId="0" applyFont="1" applyFill="1" applyBorder="1" applyAlignment="1" applyProtection="1">
      <alignment horizontal="center"/>
    </xf>
    <xf numFmtId="0" fontId="5" fillId="7" borderId="78" xfId="0" applyFont="1" applyFill="1" applyBorder="1" applyAlignment="1" applyProtection="1">
      <alignment horizontal="left"/>
    </xf>
    <xf numFmtId="0" fontId="7" fillId="0" borderId="26" xfId="0" applyFont="1" applyFill="1" applyBorder="1" applyAlignment="1" applyProtection="1">
      <alignment horizontal="right"/>
    </xf>
    <xf numFmtId="0" fontId="7" fillId="0" borderId="3" xfId="0" applyFont="1" applyFill="1" applyBorder="1" applyAlignment="1" applyProtection="1">
      <alignment horizontal="center"/>
    </xf>
    <xf numFmtId="0" fontId="7" fillId="0" borderId="24" xfId="0" applyFont="1" applyFill="1" applyBorder="1" applyAlignment="1" applyProtection="1">
      <alignment horizontal="left"/>
    </xf>
    <xf numFmtId="1" fontId="7" fillId="3" borderId="3" xfId="0" applyNumberFormat="1" applyFont="1" applyFill="1" applyBorder="1" applyAlignment="1" applyProtection="1">
      <alignment horizontal="center"/>
    </xf>
    <xf numFmtId="0" fontId="7" fillId="7" borderId="35" xfId="0" applyFont="1" applyFill="1" applyBorder="1" applyAlignment="1" applyProtection="1">
      <alignment horizontal="left"/>
    </xf>
    <xf numFmtId="10" fontId="5" fillId="0" borderId="35" xfId="0" applyNumberFormat="1" applyFont="1" applyFill="1" applyBorder="1" applyAlignment="1" applyProtection="1">
      <alignment horizontal="center"/>
    </xf>
    <xf numFmtId="0" fontId="5" fillId="0" borderId="0" xfId="0" applyFont="1" applyBorder="1" applyProtection="1"/>
    <xf numFmtId="0" fontId="5" fillId="7" borderId="77" xfId="0" applyFont="1" applyFill="1" applyBorder="1" applyAlignment="1" applyProtection="1"/>
    <xf numFmtId="0" fontId="7" fillId="7" borderId="25" xfId="0" applyFont="1" applyFill="1" applyBorder="1" applyAlignment="1" applyProtection="1"/>
    <xf numFmtId="0" fontId="7" fillId="0" borderId="27" xfId="0" applyFont="1" applyFill="1" applyBorder="1" applyAlignment="1" applyProtection="1">
      <alignment horizontal="left"/>
    </xf>
    <xf numFmtId="10" fontId="5" fillId="0" borderId="3" xfId="0" applyNumberFormat="1" applyFont="1" applyFill="1" applyBorder="1" applyProtection="1"/>
    <xf numFmtId="0" fontId="5" fillId="7" borderId="92" xfId="0" applyFont="1" applyFill="1" applyBorder="1" applyAlignment="1" applyProtection="1">
      <alignment horizontal="center" vertical="top" wrapText="1"/>
    </xf>
    <xf numFmtId="0" fontId="5" fillId="7" borderId="93" xfId="0" applyFont="1" applyFill="1" applyBorder="1" applyAlignment="1" applyProtection="1">
      <alignment horizontal="center" vertical="top" wrapText="1"/>
    </xf>
    <xf numFmtId="0" fontId="5" fillId="7" borderId="83" xfId="0" applyFont="1" applyFill="1" applyBorder="1" applyAlignment="1" applyProtection="1">
      <alignment horizontal="center" vertical="top" wrapText="1"/>
    </xf>
    <xf numFmtId="0" fontId="5" fillId="0" borderId="78" xfId="0" applyFont="1" applyBorder="1" applyProtection="1"/>
    <xf numFmtId="0" fontId="5" fillId="7" borderId="0" xfId="0" applyFont="1" applyFill="1" applyBorder="1" applyAlignment="1" applyProtection="1"/>
    <xf numFmtId="0" fontId="5" fillId="7" borderId="84" xfId="0" applyFont="1" applyFill="1" applyBorder="1" applyAlignment="1" applyProtection="1">
      <alignment horizontal="center" vertical="top" wrapText="1"/>
    </xf>
    <xf numFmtId="0" fontId="5" fillId="7" borderId="85" xfId="0" applyFont="1" applyFill="1" applyBorder="1" applyAlignment="1" applyProtection="1">
      <alignment horizontal="center" vertical="top" wrapText="1"/>
    </xf>
    <xf numFmtId="0" fontId="5" fillId="7" borderId="86" xfId="0" applyFont="1" applyFill="1" applyBorder="1" applyAlignment="1" applyProtection="1">
      <alignment horizontal="center" vertical="top" wrapText="1"/>
    </xf>
    <xf numFmtId="0" fontId="9" fillId="7" borderId="78" xfId="0" applyFont="1" applyFill="1" applyBorder="1" applyAlignment="1" applyProtection="1">
      <alignment horizontal="center"/>
    </xf>
    <xf numFmtId="0" fontId="9" fillId="7" borderId="78" xfId="0" applyFont="1" applyFill="1" applyBorder="1" applyAlignment="1" applyProtection="1"/>
    <xf numFmtId="0" fontId="9" fillId="7" borderId="101" xfId="0" applyFont="1" applyFill="1" applyBorder="1" applyAlignment="1" applyProtection="1"/>
    <xf numFmtId="0" fontId="7" fillId="0" borderId="0" xfId="0" applyFont="1" applyProtection="1"/>
    <xf numFmtId="0" fontId="7" fillId="0" borderId="0" xfId="0" applyFont="1" applyBorder="1" applyAlignment="1" applyProtection="1">
      <alignment horizontal="right"/>
    </xf>
    <xf numFmtId="0" fontId="5" fillId="0" borderId="0" xfId="0" applyFont="1" applyFill="1" applyBorder="1" applyAlignment="1" applyProtection="1">
      <alignment horizontal="left"/>
    </xf>
    <xf numFmtId="0" fontId="5" fillId="0" borderId="0" xfId="0" applyFont="1" applyAlignment="1" applyProtection="1">
      <alignment textRotation="90"/>
    </xf>
    <xf numFmtId="0" fontId="5" fillId="0" borderId="0" xfId="0" applyFont="1" applyBorder="1" applyAlignment="1" applyProtection="1">
      <alignment vertical="center"/>
    </xf>
    <xf numFmtId="0" fontId="19" fillId="0" borderId="0" xfId="0" applyFont="1" applyFill="1" applyAlignment="1" applyProtection="1">
      <alignment horizontal="right"/>
    </xf>
    <xf numFmtId="0" fontId="7" fillId="7" borderId="39" xfId="0" applyFont="1" applyFill="1" applyBorder="1" applyProtection="1"/>
    <xf numFmtId="0" fontId="5" fillId="5" borderId="0" xfId="0" applyFont="1" applyFill="1" applyProtection="1"/>
    <xf numFmtId="0" fontId="7" fillId="5" borderId="0" xfId="0" applyFont="1" applyFill="1" applyBorder="1" applyAlignment="1" applyProtection="1">
      <alignment horizontal="left"/>
    </xf>
    <xf numFmtId="0" fontId="5" fillId="5" borderId="0" xfId="0" applyFont="1" applyFill="1" applyBorder="1" applyProtection="1"/>
    <xf numFmtId="0" fontId="5" fillId="6" borderId="0" xfId="0" applyFont="1" applyFill="1" applyBorder="1" applyAlignment="1" applyProtection="1">
      <alignment horizontal="left"/>
    </xf>
    <xf numFmtId="0" fontId="7" fillId="6" borderId="0" xfId="0" applyFont="1" applyFill="1" applyBorder="1" applyAlignment="1" applyProtection="1">
      <alignment horizontal="left"/>
    </xf>
    <xf numFmtId="0" fontId="5" fillId="6" borderId="0" xfId="0" applyFont="1" applyFill="1" applyBorder="1" applyProtection="1"/>
    <xf numFmtId="0" fontId="5" fillId="6" borderId="0" xfId="0" applyFont="1" applyFill="1" applyProtection="1"/>
    <xf numFmtId="0" fontId="5" fillId="14" borderId="0" xfId="0" applyFont="1" applyFill="1" applyProtection="1"/>
    <xf numFmtId="0" fontId="7" fillId="14" borderId="0" xfId="0" applyFont="1" applyFill="1" applyBorder="1" applyAlignment="1" applyProtection="1">
      <alignment horizontal="left"/>
    </xf>
    <xf numFmtId="0" fontId="5" fillId="14" borderId="0" xfId="0" applyFont="1" applyFill="1" applyBorder="1" applyProtection="1"/>
    <xf numFmtId="0" fontId="5" fillId="13" borderId="0" xfId="0" applyFont="1" applyFill="1" applyProtection="1"/>
    <xf numFmtId="0" fontId="5" fillId="11" borderId="0" xfId="0" applyFont="1" applyFill="1" applyProtection="1"/>
    <xf numFmtId="0" fontId="5" fillId="19" borderId="0" xfId="0" applyFont="1" applyFill="1" applyProtection="1"/>
    <xf numFmtId="0" fontId="5" fillId="19" borderId="0" xfId="0" applyFont="1" applyFill="1" applyBorder="1" applyProtection="1"/>
    <xf numFmtId="0" fontId="5" fillId="17" borderId="0" xfId="0" applyFont="1" applyFill="1" applyProtection="1"/>
    <xf numFmtId="0" fontId="6" fillId="0" borderId="0" xfId="0" applyFont="1" applyProtection="1"/>
    <xf numFmtId="0" fontId="5" fillId="0" borderId="0" xfId="0" applyFont="1" applyAlignment="1" applyProtection="1">
      <alignment horizontal="center" vertical="center"/>
    </xf>
    <xf numFmtId="0" fontId="5" fillId="0" borderId="0" xfId="0" applyFont="1" applyAlignment="1" applyProtection="1">
      <alignment vertical="center"/>
    </xf>
    <xf numFmtId="0" fontId="5" fillId="0" borderId="0" xfId="0" applyFont="1" applyAlignment="1" applyProtection="1"/>
    <xf numFmtId="0" fontId="5" fillId="0" borderId="3" xfId="0" applyFont="1" applyBorder="1" applyAlignment="1" applyProtection="1">
      <alignment horizontal="left" textRotation="75"/>
    </xf>
    <xf numFmtId="0" fontId="5" fillId="0" borderId="3" xfId="0" applyFont="1" applyBorder="1" applyAlignment="1" applyProtection="1">
      <alignment horizontal="center" vertical="center" textRotation="75"/>
    </xf>
    <xf numFmtId="0" fontId="5" fillId="13" borderId="3" xfId="0" applyFont="1" applyFill="1" applyBorder="1" applyAlignment="1" applyProtection="1">
      <alignment horizontal="center" vertical="center" wrapText="1"/>
    </xf>
    <xf numFmtId="0" fontId="5" fillId="0" borderId="3" xfId="0" applyFont="1" applyBorder="1" applyAlignment="1" applyProtection="1">
      <alignment horizontal="left"/>
    </xf>
    <xf numFmtId="0" fontId="5" fillId="7" borderId="3" xfId="0" applyFont="1" applyFill="1" applyBorder="1" applyAlignment="1" applyProtection="1">
      <alignment horizontal="center"/>
    </xf>
    <xf numFmtId="0" fontId="5" fillId="13" borderId="3" xfId="0" applyFont="1" applyFill="1" applyBorder="1" applyAlignment="1" applyProtection="1">
      <alignment horizontal="center" vertical="center"/>
    </xf>
    <xf numFmtId="0" fontId="5" fillId="15" borderId="3" xfId="0" applyFont="1" applyFill="1" applyBorder="1" applyAlignment="1" applyProtection="1">
      <alignment horizontal="center"/>
    </xf>
    <xf numFmtId="0" fontId="5" fillId="0" borderId="3" xfId="0" applyFont="1" applyFill="1" applyBorder="1" applyAlignment="1" applyProtection="1">
      <alignment horizontal="left" wrapText="1"/>
    </xf>
    <xf numFmtId="1" fontId="5" fillId="7" borderId="3" xfId="0" applyNumberFormat="1" applyFont="1" applyFill="1" applyBorder="1" applyAlignment="1" applyProtection="1">
      <alignment horizontal="center"/>
    </xf>
    <xf numFmtId="0" fontId="5" fillId="13" borderId="3" xfId="0" applyFont="1" applyFill="1" applyBorder="1" applyAlignment="1" applyProtection="1">
      <alignment horizontal="center"/>
    </xf>
    <xf numFmtId="0" fontId="5" fillId="0" borderId="0" xfId="0" applyFont="1" applyBorder="1" applyAlignment="1" applyProtection="1">
      <alignment horizontal="left"/>
    </xf>
    <xf numFmtId="1" fontId="5" fillId="7" borderId="3" xfId="0" quotePrefix="1" applyNumberFormat="1" applyFont="1" applyFill="1" applyBorder="1" applyAlignment="1" applyProtection="1">
      <alignment horizontal="center"/>
    </xf>
    <xf numFmtId="10" fontId="5" fillId="7" borderId="3" xfId="0" applyNumberFormat="1" applyFont="1" applyFill="1" applyBorder="1" applyAlignment="1" applyProtection="1">
      <alignment horizontal="center"/>
    </xf>
    <xf numFmtId="9" fontId="5" fillId="13" borderId="3" xfId="0" applyNumberFormat="1" applyFont="1" applyFill="1" applyBorder="1" applyAlignment="1" applyProtection="1">
      <alignment horizontal="center"/>
    </xf>
    <xf numFmtId="0" fontId="5" fillId="0" borderId="3" xfId="0" applyFont="1" applyFill="1" applyBorder="1" applyAlignment="1" applyProtection="1">
      <alignment horizontal="left"/>
    </xf>
    <xf numFmtId="0" fontId="7" fillId="0" borderId="0" xfId="0" applyFont="1" applyBorder="1" applyProtection="1"/>
    <xf numFmtId="0" fontId="16" fillId="0" borderId="0" xfId="0" applyFont="1" applyProtection="1"/>
    <xf numFmtId="0" fontId="5" fillId="0" borderId="0" xfId="0" applyFont="1" applyFill="1" applyBorder="1" applyProtection="1"/>
    <xf numFmtId="0" fontId="5" fillId="0" borderId="0" xfId="1" applyFont="1" applyFill="1" applyBorder="1" applyAlignment="1">
      <alignment horizontal="left" vertical="top" wrapText="1"/>
    </xf>
    <xf numFmtId="0" fontId="32" fillId="4" borderId="0" xfId="1" applyFont="1" applyFill="1" applyBorder="1" applyAlignment="1"/>
    <xf numFmtId="0" fontId="16" fillId="7" borderId="0" xfId="1" applyFont="1" applyFill="1" applyBorder="1" applyAlignment="1">
      <alignment vertical="center" wrapText="1"/>
    </xf>
    <xf numFmtId="0" fontId="5" fillId="7" borderId="0" xfId="1" applyFont="1" applyFill="1" applyBorder="1" applyAlignment="1"/>
    <xf numFmtId="0" fontId="32" fillId="4" borderId="0" xfId="1" applyFont="1" applyFill="1" applyBorder="1" applyAlignment="1">
      <alignment vertical="center" wrapText="1"/>
    </xf>
    <xf numFmtId="0" fontId="5" fillId="0" borderId="0" xfId="1" applyFont="1" applyBorder="1" applyAlignment="1">
      <alignment vertical="center" wrapText="1"/>
    </xf>
    <xf numFmtId="0" fontId="30" fillId="4" borderId="0" xfId="1" applyFont="1" applyFill="1" applyBorder="1" applyAlignment="1"/>
    <xf numFmtId="0" fontId="16" fillId="0" borderId="0" xfId="1" applyFont="1" applyBorder="1" applyAlignment="1">
      <alignment horizontal="center" wrapText="1"/>
    </xf>
    <xf numFmtId="0" fontId="35" fillId="19" borderId="103" xfId="0" applyFont="1" applyFill="1" applyBorder="1" applyAlignment="1" applyProtection="1">
      <alignment wrapText="1"/>
      <protection locked="0"/>
    </xf>
    <xf numFmtId="0" fontId="5" fillId="19" borderId="99" xfId="0" applyFont="1" applyFill="1" applyBorder="1" applyAlignment="1" applyProtection="1">
      <alignment horizontal="center" vertical="center"/>
      <protection locked="0"/>
    </xf>
    <xf numFmtId="0" fontId="7" fillId="0" borderId="6" xfId="0" applyFont="1" applyBorder="1" applyProtection="1">
      <protection locked="0"/>
    </xf>
    <xf numFmtId="0" fontId="16" fillId="20" borderId="73" xfId="0" applyFont="1" applyFill="1" applyBorder="1" applyAlignment="1">
      <alignment horizontal="center"/>
    </xf>
    <xf numFmtId="0" fontId="16" fillId="20" borderId="36" xfId="0" applyFont="1" applyFill="1" applyBorder="1" applyAlignment="1" applyProtection="1">
      <alignment horizontal="center"/>
      <protection locked="0"/>
    </xf>
    <xf numFmtId="0" fontId="16" fillId="20" borderId="36" xfId="0" applyFont="1" applyFill="1" applyBorder="1" applyAlignment="1">
      <alignment horizontal="center"/>
    </xf>
    <xf numFmtId="0" fontId="14" fillId="20" borderId="15" xfId="0" applyFont="1" applyFill="1" applyBorder="1" applyAlignment="1" applyProtection="1">
      <alignment horizontal="center"/>
    </xf>
    <xf numFmtId="0" fontId="4" fillId="20" borderId="13" xfId="0" applyFont="1" applyFill="1" applyBorder="1" applyAlignment="1">
      <alignment horizontal="center"/>
    </xf>
    <xf numFmtId="0" fontId="9" fillId="0" borderId="3" xfId="0" applyFont="1" applyFill="1" applyBorder="1" applyAlignment="1">
      <alignment vertical="top" wrapText="1"/>
    </xf>
    <xf numFmtId="0" fontId="10" fillId="0" borderId="0" xfId="0" applyFont="1" applyFill="1"/>
    <xf numFmtId="0" fontId="10" fillId="0" borderId="0" xfId="0" applyFont="1" applyFill="1" applyAlignment="1">
      <alignment horizontal="center"/>
    </xf>
    <xf numFmtId="0" fontId="10" fillId="0" borderId="0" xfId="0" applyFont="1"/>
    <xf numFmtId="0" fontId="9" fillId="0" borderId="0" xfId="0" applyFont="1"/>
    <xf numFmtId="0" fontId="9" fillId="0" borderId="0" xfId="0" applyFont="1" applyFill="1"/>
    <xf numFmtId="0" fontId="10" fillId="6" borderId="3" xfId="0" applyFont="1" applyFill="1" applyBorder="1"/>
    <xf numFmtId="0" fontId="10" fillId="23" borderId="3" xfId="0" applyFont="1" applyFill="1" applyBorder="1" applyAlignment="1">
      <alignment horizontal="center"/>
    </xf>
    <xf numFmtId="0" fontId="10" fillId="24" borderId="3" xfId="0" applyFont="1" applyFill="1" applyBorder="1"/>
    <xf numFmtId="0" fontId="10" fillId="23" borderId="3" xfId="0" applyFont="1" applyFill="1" applyBorder="1"/>
    <xf numFmtId="0" fontId="9" fillId="7" borderId="3" xfId="0" applyFont="1" applyFill="1" applyBorder="1" applyAlignment="1" applyProtection="1">
      <alignment horizontal="center" vertical="center"/>
    </xf>
    <xf numFmtId="0" fontId="9" fillId="0" borderId="3" xfId="0" applyFont="1" applyBorder="1" applyAlignment="1" applyProtection="1">
      <alignment horizontal="center" vertical="center"/>
    </xf>
    <xf numFmtId="0" fontId="9" fillId="0" borderId="3" xfId="0" applyFont="1" applyFill="1" applyBorder="1" applyAlignment="1" applyProtection="1">
      <alignment horizontal="center" vertical="center"/>
    </xf>
    <xf numFmtId="0" fontId="9" fillId="23" borderId="3" xfId="0" applyFont="1" applyFill="1" applyBorder="1" applyAlignment="1" applyProtection="1">
      <alignment horizontal="center" vertical="center"/>
    </xf>
    <xf numFmtId="0" fontId="9" fillId="23" borderId="25" xfId="0" applyFont="1" applyFill="1" applyBorder="1" applyAlignment="1" applyProtection="1">
      <alignment horizontal="center" vertical="center"/>
    </xf>
    <xf numFmtId="165" fontId="9" fillId="7" borderId="3" xfId="0" applyNumberFormat="1" applyFont="1" applyFill="1" applyBorder="1" applyAlignment="1" applyProtection="1">
      <alignment horizontal="center" vertical="center"/>
    </xf>
    <xf numFmtId="165" fontId="9" fillId="0" borderId="3" xfId="0" applyNumberFormat="1" applyFont="1" applyFill="1" applyBorder="1" applyAlignment="1" applyProtection="1">
      <alignment horizontal="center" vertical="center"/>
    </xf>
    <xf numFmtId="165" fontId="9" fillId="23" borderId="3" xfId="0" applyNumberFormat="1" applyFont="1" applyFill="1" applyBorder="1" applyAlignment="1" applyProtection="1">
      <alignment horizontal="center" vertical="center"/>
    </xf>
    <xf numFmtId="165" fontId="9" fillId="23" borderId="25" xfId="0" applyNumberFormat="1" applyFont="1" applyFill="1" applyBorder="1" applyAlignment="1" applyProtection="1">
      <alignment horizontal="center" vertical="center"/>
    </xf>
    <xf numFmtId="0" fontId="10" fillId="25" borderId="0" xfId="0" applyFont="1" applyFill="1"/>
    <xf numFmtId="0" fontId="10" fillId="23" borderId="0" xfId="0" applyFont="1" applyFill="1"/>
    <xf numFmtId="0" fontId="10" fillId="23" borderId="0" xfId="0" applyFont="1" applyFill="1" applyAlignment="1">
      <alignment horizontal="center"/>
    </xf>
    <xf numFmtId="0" fontId="9" fillId="23" borderId="0" xfId="0" applyFont="1" applyFill="1"/>
    <xf numFmtId="0" fontId="9" fillId="8" borderId="0" xfId="0" applyFont="1" applyFill="1"/>
    <xf numFmtId="0" fontId="10" fillId="16" borderId="0" xfId="0" applyFont="1" applyFill="1"/>
    <xf numFmtId="0" fontId="9" fillId="26" borderId="0" xfId="0" applyFont="1" applyFill="1"/>
    <xf numFmtId="0" fontId="9" fillId="23" borderId="0" xfId="0" applyFont="1" applyFill="1" applyAlignment="1">
      <alignment horizontal="center"/>
    </xf>
    <xf numFmtId="0" fontId="9" fillId="0" borderId="0" xfId="0" applyFont="1" applyFill="1" applyAlignment="1">
      <alignment horizontal="center"/>
    </xf>
    <xf numFmtId="0" fontId="9" fillId="26" borderId="0" xfId="0" applyFont="1" applyFill="1" applyAlignment="1">
      <alignment horizontal="center"/>
    </xf>
    <xf numFmtId="0" fontId="9" fillId="25" borderId="0" xfId="0" applyFont="1" applyFill="1"/>
    <xf numFmtId="0" fontId="10" fillId="26" borderId="0" xfId="0" applyFont="1" applyFill="1" applyAlignment="1">
      <alignment horizontal="center"/>
    </xf>
    <xf numFmtId="0" fontId="51" fillId="0" borderId="0" xfId="0" applyFont="1" applyFill="1"/>
    <xf numFmtId="0" fontId="51" fillId="0" borderId="0" xfId="0" applyFont="1"/>
    <xf numFmtId="0" fontId="52" fillId="0" borderId="0" xfId="0" applyFont="1"/>
    <xf numFmtId="0" fontId="51" fillId="16" borderId="0" xfId="0" applyFont="1" applyFill="1"/>
    <xf numFmtId="0" fontId="51" fillId="0" borderId="0" xfId="0" applyFont="1" applyFill="1" applyAlignment="1">
      <alignment horizontal="center"/>
    </xf>
    <xf numFmtId="0" fontId="52" fillId="0" borderId="0" xfId="0" applyFont="1" applyFill="1"/>
    <xf numFmtId="0" fontId="52" fillId="0" borderId="0" xfId="0" applyFont="1" applyFill="1" applyAlignment="1">
      <alignment horizontal="center"/>
    </xf>
    <xf numFmtId="0" fontId="51" fillId="6" borderId="3" xfId="0" applyFont="1" applyFill="1" applyBorder="1"/>
    <xf numFmtId="0" fontId="51" fillId="23" borderId="3" xfId="0" applyFont="1" applyFill="1" applyBorder="1" applyAlignment="1">
      <alignment horizontal="center"/>
    </xf>
    <xf numFmtId="0" fontId="51" fillId="24" borderId="3" xfId="0" applyFont="1" applyFill="1" applyBorder="1"/>
    <xf numFmtId="0" fontId="51" fillId="23" borderId="3" xfId="0" applyFont="1" applyFill="1" applyBorder="1"/>
    <xf numFmtId="0" fontId="52" fillId="7" borderId="3" xfId="0" applyFont="1" applyFill="1" applyBorder="1" applyAlignment="1" applyProtection="1">
      <alignment horizontal="center" vertical="center"/>
    </xf>
    <xf numFmtId="0" fontId="52" fillId="0" borderId="3" xfId="0" applyFont="1" applyBorder="1" applyAlignment="1" applyProtection="1">
      <alignment horizontal="center" vertical="center"/>
    </xf>
    <xf numFmtId="0" fontId="52" fillId="0" borderId="3" xfId="0" applyFont="1" applyFill="1" applyBorder="1" applyAlignment="1" applyProtection="1">
      <alignment horizontal="center" vertical="center"/>
    </xf>
    <xf numFmtId="0" fontId="52" fillId="23" borderId="3" xfId="0" applyFont="1" applyFill="1" applyBorder="1" applyAlignment="1" applyProtection="1">
      <alignment horizontal="center" vertical="center"/>
    </xf>
    <xf numFmtId="0" fontId="52" fillId="23" borderId="25" xfId="0" applyFont="1" applyFill="1" applyBorder="1" applyAlignment="1" applyProtection="1">
      <alignment horizontal="center" vertical="center"/>
    </xf>
    <xf numFmtId="165" fontId="52" fillId="7" borderId="3" xfId="0" applyNumberFormat="1" applyFont="1" applyFill="1" applyBorder="1" applyAlignment="1" applyProtection="1">
      <alignment horizontal="center" vertical="center"/>
    </xf>
    <xf numFmtId="165" fontId="52" fillId="0" borderId="3" xfId="0" applyNumberFormat="1" applyFont="1" applyFill="1" applyBorder="1" applyAlignment="1" applyProtection="1">
      <alignment horizontal="center" vertical="center"/>
    </xf>
    <xf numFmtId="165" fontId="52" fillId="23" borderId="3" xfId="0" applyNumberFormat="1" applyFont="1" applyFill="1" applyBorder="1" applyAlignment="1" applyProtection="1">
      <alignment horizontal="center" vertical="center"/>
    </xf>
    <xf numFmtId="165" fontId="52" fillId="23" borderId="25" xfId="0" applyNumberFormat="1" applyFont="1" applyFill="1" applyBorder="1" applyAlignment="1" applyProtection="1">
      <alignment horizontal="center" vertical="center"/>
    </xf>
    <xf numFmtId="0" fontId="51" fillId="25" borderId="0" xfId="0" applyFont="1" applyFill="1"/>
    <xf numFmtId="0" fontId="51" fillId="23" borderId="0" xfId="0" applyFont="1" applyFill="1"/>
    <xf numFmtId="0" fontId="51" fillId="26" borderId="0" xfId="0" applyFont="1" applyFill="1"/>
    <xf numFmtId="0" fontId="51" fillId="23" borderId="0" xfId="0" applyFont="1" applyFill="1" applyAlignment="1">
      <alignment horizontal="center"/>
    </xf>
    <xf numFmtId="0" fontId="51" fillId="26" borderId="0" xfId="0" applyFont="1" applyFill="1" applyAlignment="1">
      <alignment horizontal="center"/>
    </xf>
    <xf numFmtId="0" fontId="52" fillId="8" borderId="0" xfId="0" applyFont="1" applyFill="1"/>
    <xf numFmtId="0" fontId="52" fillId="23" borderId="0" xfId="0" applyFont="1" applyFill="1"/>
    <xf numFmtId="0" fontId="52" fillId="26" borderId="0" xfId="0" applyFont="1" applyFill="1"/>
    <xf numFmtId="0" fontId="52" fillId="23" borderId="0" xfId="0" applyFont="1" applyFill="1" applyAlignment="1">
      <alignment horizontal="center"/>
    </xf>
    <xf numFmtId="0" fontId="52" fillId="26" borderId="0" xfId="0" applyFont="1" applyFill="1" applyAlignment="1">
      <alignment horizontal="center"/>
    </xf>
    <xf numFmtId="0" fontId="52" fillId="25" borderId="0" xfId="0" applyFont="1" applyFill="1"/>
    <xf numFmtId="0" fontId="52" fillId="21" borderId="0" xfId="0" applyFont="1" applyFill="1"/>
    <xf numFmtId="0" fontId="52" fillId="21" borderId="0" xfId="0" applyFont="1" applyFill="1" applyAlignment="1">
      <alignment horizontal="center"/>
    </xf>
    <xf numFmtId="0" fontId="52" fillId="28" borderId="0" xfId="0" applyFont="1" applyFill="1"/>
    <xf numFmtId="0" fontId="52" fillId="28" borderId="0" xfId="0" applyFont="1" applyFill="1" applyAlignment="1">
      <alignment horizontal="center"/>
    </xf>
    <xf numFmtId="0" fontId="9" fillId="0" borderId="105" xfId="0" applyFont="1" applyBorder="1" applyAlignment="1" applyProtection="1">
      <alignment vertical="center"/>
    </xf>
    <xf numFmtId="0" fontId="9" fillId="29" borderId="106" xfId="0" applyFont="1" applyFill="1" applyBorder="1" applyAlignment="1" applyProtection="1">
      <alignment horizontal="center" vertical="center"/>
    </xf>
    <xf numFmtId="0" fontId="9" fillId="7" borderId="106" xfId="0" applyFont="1" applyFill="1" applyBorder="1" applyAlignment="1" applyProtection="1">
      <alignment horizontal="center" vertical="center"/>
    </xf>
    <xf numFmtId="0" fontId="9" fillId="0" borderId="106" xfId="0" applyFont="1" applyBorder="1" applyAlignment="1" applyProtection="1">
      <alignment horizontal="center" vertical="center"/>
    </xf>
    <xf numFmtId="0" fontId="9" fillId="0" borderId="106" xfId="0" applyFont="1" applyFill="1" applyBorder="1" applyAlignment="1" applyProtection="1">
      <alignment horizontal="center" vertical="center"/>
    </xf>
    <xf numFmtId="0" fontId="9" fillId="0" borderId="107" xfId="0" applyFont="1" applyFill="1" applyBorder="1" applyAlignment="1" applyProtection="1">
      <alignment horizontal="center" vertical="center"/>
    </xf>
    <xf numFmtId="0" fontId="9" fillId="29" borderId="108" xfId="0" applyFont="1" applyFill="1" applyBorder="1" applyAlignment="1" applyProtection="1">
      <alignment horizontal="center" vertical="center"/>
    </xf>
    <xf numFmtId="0" fontId="9" fillId="7" borderId="105" xfId="0" applyFont="1" applyFill="1" applyBorder="1" applyAlignment="1" applyProtection="1">
      <alignment horizontal="center" vertical="center"/>
    </xf>
    <xf numFmtId="165" fontId="9" fillId="29" borderId="106" xfId="0" applyNumberFormat="1" applyFont="1" applyFill="1" applyBorder="1" applyAlignment="1" applyProtection="1">
      <alignment horizontal="center" vertical="center"/>
    </xf>
    <xf numFmtId="165" fontId="9" fillId="7" borderId="106" xfId="0" applyNumberFormat="1" applyFont="1" applyFill="1" applyBorder="1" applyAlignment="1" applyProtection="1">
      <alignment horizontal="center" vertical="center"/>
    </xf>
    <xf numFmtId="165" fontId="9" fillId="0" borderId="106" xfId="0" applyNumberFormat="1" applyFont="1" applyFill="1" applyBorder="1" applyAlignment="1" applyProtection="1">
      <alignment horizontal="center" vertical="center"/>
    </xf>
    <xf numFmtId="165" fontId="9" fillId="29" borderId="109" xfId="0" applyNumberFormat="1" applyFont="1" applyFill="1" applyBorder="1" applyAlignment="1" applyProtection="1">
      <alignment horizontal="center" vertical="center"/>
    </xf>
    <xf numFmtId="165" fontId="9" fillId="0" borderId="110" xfId="0" applyNumberFormat="1" applyFont="1" applyFill="1" applyBorder="1" applyAlignment="1" applyProtection="1">
      <alignment horizontal="center" vertical="center"/>
    </xf>
    <xf numFmtId="0" fontId="9" fillId="0" borderId="0" xfId="0" applyFont="1" applyBorder="1" applyAlignment="1" applyProtection="1">
      <alignment vertical="center"/>
    </xf>
    <xf numFmtId="0" fontId="9" fillId="29" borderId="111" xfId="0" applyFont="1" applyFill="1" applyBorder="1" applyAlignment="1" applyProtection="1">
      <alignment horizontal="centerContinuous" vertical="center"/>
    </xf>
    <xf numFmtId="0" fontId="9" fillId="7" borderId="112" xfId="0" applyFont="1" applyFill="1" applyBorder="1" applyAlignment="1" applyProtection="1">
      <alignment horizontal="centerContinuous" vertical="center"/>
    </xf>
    <xf numFmtId="165" fontId="9" fillId="0" borderId="113" xfId="0" applyNumberFormat="1" applyFont="1" applyFill="1" applyBorder="1" applyAlignment="1" applyProtection="1">
      <alignment horizontal="center" vertical="center"/>
    </xf>
    <xf numFmtId="0" fontId="9" fillId="0" borderId="111" xfId="0" applyFont="1" applyBorder="1" applyAlignment="1" applyProtection="1">
      <alignment horizontal="centerContinuous" vertical="center"/>
    </xf>
    <xf numFmtId="0" fontId="9" fillId="0" borderId="112" xfId="0" applyFont="1" applyBorder="1" applyAlignment="1" applyProtection="1">
      <alignment horizontal="centerContinuous" vertical="center"/>
    </xf>
    <xf numFmtId="0" fontId="9" fillId="0" borderId="114" xfId="0" applyFont="1" applyBorder="1" applyAlignment="1" applyProtection="1">
      <alignment horizontal="centerContinuous" vertical="center"/>
    </xf>
    <xf numFmtId="0" fontId="9" fillId="0" borderId="114" xfId="0" applyFont="1" applyFill="1" applyBorder="1" applyAlignment="1" applyProtection="1">
      <alignment horizontal="centerContinuous" vertical="center"/>
    </xf>
    <xf numFmtId="0" fontId="9" fillId="7" borderId="114" xfId="0" applyFont="1" applyFill="1" applyBorder="1" applyAlignment="1" applyProtection="1">
      <alignment horizontal="centerContinuous" vertical="center"/>
    </xf>
    <xf numFmtId="0" fontId="9" fillId="0" borderId="112" xfId="0" applyFont="1" applyFill="1" applyBorder="1" applyAlignment="1" applyProtection="1">
      <alignment horizontal="centerContinuous" vertical="center"/>
    </xf>
    <xf numFmtId="0" fontId="9" fillId="29" borderId="112" xfId="0" applyFont="1" applyFill="1" applyBorder="1" applyAlignment="1" applyProtection="1">
      <alignment horizontal="centerContinuous" vertical="center"/>
    </xf>
    <xf numFmtId="165" fontId="9" fillId="29" borderId="115" xfId="0" applyNumberFormat="1" applyFont="1" applyFill="1" applyBorder="1" applyAlignment="1" applyProtection="1">
      <alignment horizontal="center" vertical="center"/>
    </xf>
    <xf numFmtId="0" fontId="9" fillId="0" borderId="116" xfId="0" applyFont="1" applyFill="1" applyBorder="1" applyAlignment="1" applyProtection="1">
      <alignment horizontal="centerContinuous" vertical="center"/>
    </xf>
    <xf numFmtId="0" fontId="9" fillId="0" borderId="117" xfId="0" applyFont="1" applyBorder="1" applyAlignment="1" applyProtection="1">
      <alignment horizontal="centerContinuous" vertical="center"/>
    </xf>
    <xf numFmtId="0" fontId="9" fillId="0" borderId="111" xfId="0" applyFont="1" applyFill="1" applyBorder="1" applyAlignment="1" applyProtection="1">
      <alignment horizontal="centerContinuous" vertical="center"/>
    </xf>
    <xf numFmtId="165" fontId="9" fillId="0" borderId="118" xfId="0" applyNumberFormat="1" applyFont="1" applyFill="1" applyBorder="1" applyAlignment="1" applyProtection="1">
      <alignment horizontal="center" vertical="center"/>
    </xf>
    <xf numFmtId="165" fontId="9" fillId="0" borderId="114" xfId="0" applyNumberFormat="1" applyFont="1" applyFill="1" applyBorder="1" applyAlignment="1" applyProtection="1">
      <alignment horizontal="center" vertical="center"/>
    </xf>
    <xf numFmtId="0" fontId="9" fillId="0" borderId="113" xfId="0" applyFont="1" applyBorder="1" applyAlignment="1" applyProtection="1">
      <alignment horizontal="centerContinuous" vertical="center"/>
    </xf>
    <xf numFmtId="0" fontId="9" fillId="29" borderId="119" xfId="0" applyFont="1" applyFill="1" applyBorder="1" applyAlignment="1" applyProtection="1">
      <alignment horizontal="centerContinuous" vertical="center"/>
    </xf>
    <xf numFmtId="165" fontId="9" fillId="29" borderId="120" xfId="0" applyNumberFormat="1" applyFont="1" applyFill="1" applyBorder="1" applyAlignment="1" applyProtection="1">
      <alignment horizontal="center" vertical="center"/>
    </xf>
    <xf numFmtId="0" fontId="9" fillId="7" borderId="121" xfId="0" applyFont="1" applyFill="1" applyBorder="1" applyAlignment="1" applyProtection="1">
      <alignment horizontal="centerContinuous" vertical="center"/>
    </xf>
    <xf numFmtId="0" fontId="9" fillId="0" borderId="121" xfId="0" applyFont="1" applyBorder="1" applyAlignment="1" applyProtection="1">
      <alignment horizontal="centerContinuous" vertical="center"/>
    </xf>
    <xf numFmtId="0" fontId="9" fillId="0" borderId="122" xfId="0" applyFont="1" applyBorder="1" applyAlignment="1" applyProtection="1">
      <alignment horizontal="centerContinuous" vertical="center"/>
    </xf>
    <xf numFmtId="0" fontId="9" fillId="0" borderId="123" xfId="0" applyFont="1" applyBorder="1" applyAlignment="1" applyProtection="1">
      <alignment horizontal="centerContinuous" vertical="center"/>
    </xf>
    <xf numFmtId="0" fontId="9" fillId="0" borderId="124" xfId="0" applyFont="1" applyBorder="1" applyAlignment="1" applyProtection="1">
      <alignment horizontal="centerContinuous" vertical="center"/>
    </xf>
    <xf numFmtId="0" fontId="9" fillId="0" borderId="125" xfId="0" applyFont="1" applyBorder="1" applyAlignment="1" applyProtection="1">
      <alignment horizontal="centerContinuous" vertical="center"/>
    </xf>
    <xf numFmtId="165" fontId="9" fillId="0" borderId="126" xfId="0" applyNumberFormat="1" applyFont="1" applyFill="1" applyBorder="1" applyAlignment="1" applyProtection="1">
      <alignment horizontal="center" vertical="center"/>
    </xf>
    <xf numFmtId="0" fontId="9" fillId="0" borderId="113" xfId="0" applyFont="1" applyFill="1" applyBorder="1" applyAlignment="1" applyProtection="1">
      <alignment horizontal="centerContinuous" vertical="center"/>
    </xf>
    <xf numFmtId="165" fontId="9" fillId="29" borderId="118" xfId="0" applyNumberFormat="1" applyFont="1" applyFill="1" applyBorder="1" applyAlignment="1" applyProtection="1">
      <alignment horizontal="center" vertical="center"/>
    </xf>
    <xf numFmtId="0" fontId="9" fillId="29" borderId="117" xfId="0" applyFont="1" applyFill="1" applyBorder="1" applyAlignment="1" applyProtection="1">
      <alignment horizontal="centerContinuous" vertical="center"/>
    </xf>
    <xf numFmtId="0" fontId="9" fillId="29" borderId="113" xfId="0" applyFont="1" applyFill="1" applyBorder="1" applyAlignment="1" applyProtection="1">
      <alignment horizontal="centerContinuous" vertical="center"/>
    </xf>
    <xf numFmtId="0" fontId="9" fillId="7" borderId="117" xfId="0" applyFont="1" applyFill="1" applyBorder="1" applyAlignment="1" applyProtection="1">
      <alignment horizontal="centerContinuous" vertical="center"/>
    </xf>
    <xf numFmtId="0" fontId="9" fillId="0" borderId="104" xfId="0" applyFont="1" applyBorder="1" applyAlignment="1" applyProtection="1">
      <alignment vertical="center"/>
    </xf>
    <xf numFmtId="0" fontId="9" fillId="29" borderId="127" xfId="0" applyFont="1" applyFill="1" applyBorder="1" applyAlignment="1" applyProtection="1">
      <alignment horizontal="center" vertical="center"/>
    </xf>
    <xf numFmtId="0" fontId="9" fillId="29" borderId="128" xfId="0" applyFont="1" applyFill="1" applyBorder="1" applyAlignment="1" applyProtection="1">
      <alignment horizontal="center" vertical="center"/>
    </xf>
    <xf numFmtId="0" fontId="9" fillId="29" borderId="129" xfId="0" applyFont="1" applyFill="1" applyBorder="1" applyAlignment="1" applyProtection="1">
      <alignment horizontal="center" vertical="center"/>
    </xf>
    <xf numFmtId="0" fontId="9" fillId="29" borderId="130" xfId="0" applyFont="1" applyFill="1" applyBorder="1" applyAlignment="1" applyProtection="1">
      <alignment horizontal="center" vertical="center"/>
    </xf>
    <xf numFmtId="0" fontId="9" fillId="29" borderId="131" xfId="0" applyFont="1" applyFill="1" applyBorder="1" applyAlignment="1" applyProtection="1">
      <alignment horizontal="center" vertical="center"/>
    </xf>
    <xf numFmtId="0" fontId="9" fillId="7" borderId="104" xfId="0" applyFont="1" applyFill="1" applyBorder="1" applyAlignment="1" applyProtection="1">
      <alignment horizontal="center" vertical="center"/>
    </xf>
    <xf numFmtId="0" fontId="9" fillId="0" borderId="132" xfId="0" applyFont="1" applyBorder="1" applyAlignment="1" applyProtection="1">
      <alignment vertical="center"/>
    </xf>
    <xf numFmtId="0" fontId="9" fillId="29" borderId="133" xfId="0" applyFont="1" applyFill="1" applyBorder="1" applyAlignment="1" applyProtection="1">
      <alignment horizontal="center" vertical="center"/>
    </xf>
    <xf numFmtId="0" fontId="9" fillId="6" borderId="133" xfId="0" applyFont="1" applyFill="1" applyBorder="1" applyAlignment="1" applyProtection="1">
      <alignment horizontal="center" vertical="center"/>
    </xf>
    <xf numFmtId="0" fontId="9" fillId="6" borderId="134" xfId="0" applyFont="1" applyFill="1" applyBorder="1" applyAlignment="1" applyProtection="1">
      <alignment horizontal="center" vertical="center"/>
    </xf>
    <xf numFmtId="0" fontId="9" fillId="6" borderId="135" xfId="0" applyFont="1" applyFill="1" applyBorder="1" applyAlignment="1">
      <alignment vertical="center"/>
    </xf>
    <xf numFmtId="0" fontId="9" fillId="29" borderId="132" xfId="0" applyFont="1" applyFill="1" applyBorder="1" applyAlignment="1" applyProtection="1">
      <alignment horizontal="center" vertical="center"/>
    </xf>
    <xf numFmtId="0" fontId="9" fillId="24" borderId="133" xfId="0" applyFont="1" applyFill="1" applyBorder="1" applyAlignment="1" applyProtection="1">
      <alignment horizontal="center" vertical="center"/>
    </xf>
    <xf numFmtId="0" fontId="9" fillId="27" borderId="133" xfId="0" applyFont="1" applyFill="1" applyBorder="1" applyAlignment="1" applyProtection="1">
      <alignment horizontal="center" vertical="center"/>
    </xf>
    <xf numFmtId="0" fontId="9" fillId="24" borderId="136" xfId="0" applyFont="1" applyFill="1" applyBorder="1" applyAlignment="1" applyProtection="1">
      <alignment horizontal="center" vertical="center"/>
    </xf>
    <xf numFmtId="0" fontId="9" fillId="29" borderId="134" xfId="0" applyFont="1" applyFill="1" applyBorder="1" applyAlignment="1" applyProtection="1">
      <alignment horizontal="center" vertical="center"/>
    </xf>
    <xf numFmtId="0" fontId="9" fillId="29" borderId="137" xfId="0" applyFont="1" applyFill="1" applyBorder="1" applyAlignment="1" applyProtection="1">
      <alignment horizontal="center" vertical="center"/>
    </xf>
    <xf numFmtId="0" fontId="9" fillId="7" borderId="132" xfId="0" applyFont="1" applyFill="1" applyBorder="1" applyAlignment="1" applyProtection="1">
      <alignment horizontal="center" vertical="center"/>
    </xf>
    <xf numFmtId="0" fontId="9" fillId="0" borderId="126" xfId="0" applyFont="1" applyBorder="1" applyAlignment="1" applyProtection="1">
      <alignment horizontal="center" vertical="center"/>
    </xf>
    <xf numFmtId="0" fontId="9" fillId="29" borderId="126" xfId="0" applyFont="1" applyFill="1" applyBorder="1" applyAlignment="1" applyProtection="1">
      <alignment horizontal="center" vertical="center"/>
    </xf>
    <xf numFmtId="0" fontId="9" fillId="0" borderId="126" xfId="0" applyFont="1" applyFill="1" applyBorder="1" applyAlignment="1" applyProtection="1">
      <alignment horizontal="center" vertical="center"/>
    </xf>
    <xf numFmtId="0" fontId="9" fillId="30" borderId="126" xfId="0" applyFont="1" applyFill="1" applyBorder="1" applyAlignment="1" applyProtection="1">
      <alignment horizontal="center" vertical="center"/>
    </xf>
    <xf numFmtId="0" fontId="9" fillId="26" borderId="126" xfId="0" applyFont="1" applyFill="1" applyBorder="1" applyAlignment="1" applyProtection="1">
      <alignment horizontal="center" vertical="center"/>
    </xf>
    <xf numFmtId="0" fontId="9" fillId="20" borderId="126" xfId="0" applyFont="1" applyFill="1" applyBorder="1" applyAlignment="1" applyProtection="1">
      <alignment horizontal="center" vertical="center"/>
    </xf>
    <xf numFmtId="0" fontId="9" fillId="22" borderId="126" xfId="0" applyFont="1" applyFill="1" applyBorder="1" applyAlignment="1" applyProtection="1">
      <alignment horizontal="center" vertical="center"/>
    </xf>
    <xf numFmtId="0" fontId="54" fillId="0" borderId="138" xfId="0" applyFont="1" applyFill="1" applyBorder="1" applyAlignment="1">
      <alignment horizontal="center" vertical="center"/>
    </xf>
    <xf numFmtId="0" fontId="9" fillId="31" borderId="126"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7" borderId="126" xfId="0" applyFont="1" applyFill="1" applyBorder="1" applyAlignment="1" applyProtection="1">
      <alignment horizontal="center" vertical="center"/>
    </xf>
    <xf numFmtId="0" fontId="10" fillId="29" borderId="139" xfId="0" applyFont="1" applyFill="1" applyBorder="1" applyAlignment="1" applyProtection="1">
      <alignment vertical="center"/>
    </xf>
    <xf numFmtId="0" fontId="9" fillId="29" borderId="140" xfId="0" applyFont="1" applyFill="1" applyBorder="1" applyAlignment="1" applyProtection="1">
      <alignment vertical="center"/>
    </xf>
    <xf numFmtId="0" fontId="10" fillId="29" borderId="140" xfId="0" applyFont="1" applyFill="1" applyBorder="1" applyAlignment="1" applyProtection="1">
      <alignment vertical="center"/>
    </xf>
    <xf numFmtId="0" fontId="53" fillId="29" borderId="140" xfId="0" applyFont="1" applyFill="1" applyBorder="1" applyAlignment="1" applyProtection="1">
      <alignment vertical="center"/>
    </xf>
    <xf numFmtId="0" fontId="9" fillId="29" borderId="141" xfId="0" applyFont="1" applyFill="1" applyBorder="1" applyAlignment="1" applyProtection="1">
      <alignment vertical="center"/>
    </xf>
    <xf numFmtId="0" fontId="9" fillId="0" borderId="142" xfId="0" applyFont="1" applyBorder="1" applyAlignment="1" applyProtection="1">
      <alignment vertical="center"/>
    </xf>
    <xf numFmtId="0" fontId="9" fillId="7" borderId="143" xfId="0" applyFont="1" applyFill="1" applyBorder="1" applyAlignment="1" applyProtection="1">
      <alignment horizontal="center" vertical="center"/>
    </xf>
    <xf numFmtId="165" fontId="9" fillId="7" borderId="144" xfId="0" applyNumberFormat="1" applyFont="1" applyFill="1" applyBorder="1" applyAlignment="1" applyProtection="1">
      <alignment horizontal="center" vertical="center"/>
    </xf>
    <xf numFmtId="0" fontId="9" fillId="0" borderId="145" xfId="0" applyFont="1" applyBorder="1" applyAlignment="1" applyProtection="1">
      <alignment vertical="center"/>
    </xf>
    <xf numFmtId="0" fontId="9" fillId="7" borderId="146" xfId="0" applyFont="1" applyFill="1" applyBorder="1" applyAlignment="1" applyProtection="1">
      <alignment horizontal="centerContinuous" vertical="center"/>
    </xf>
    <xf numFmtId="0" fontId="9" fillId="0" borderId="147" xfId="0" applyFont="1" applyBorder="1" applyAlignment="1" applyProtection="1">
      <alignment vertical="center"/>
    </xf>
    <xf numFmtId="0" fontId="9" fillId="7" borderId="148" xfId="0" applyFont="1" applyFill="1" applyBorder="1" applyAlignment="1" applyProtection="1">
      <alignment horizontal="center" vertical="center"/>
    </xf>
    <xf numFmtId="0" fontId="9" fillId="0" borderId="149" xfId="0" applyFont="1" applyBorder="1" applyAlignment="1" applyProtection="1">
      <alignment vertical="center"/>
    </xf>
    <xf numFmtId="0" fontId="9" fillId="7" borderId="144" xfId="0" applyFont="1" applyFill="1" applyBorder="1" applyAlignment="1" applyProtection="1">
      <alignment horizontal="center" vertical="center"/>
    </xf>
    <xf numFmtId="0" fontId="9" fillId="0" borderId="150" xfId="0" applyFont="1" applyFill="1" applyBorder="1" applyAlignment="1" applyProtection="1">
      <alignment vertical="center"/>
    </xf>
    <xf numFmtId="0" fontId="9" fillId="0" borderId="145" xfId="0" applyFont="1" applyBorder="1" applyAlignment="1" applyProtection="1">
      <alignment horizontal="center" vertical="center"/>
    </xf>
    <xf numFmtId="0" fontId="9" fillId="0" borderId="151" xfId="0" applyFont="1" applyBorder="1" applyAlignment="1" applyProtection="1">
      <alignment vertical="center"/>
    </xf>
    <xf numFmtId="0" fontId="9" fillId="0" borderId="152" xfId="0" applyFont="1" applyBorder="1" applyAlignment="1" applyProtection="1">
      <alignment horizontal="center" vertical="center"/>
    </xf>
    <xf numFmtId="0" fontId="9" fillId="29" borderId="152" xfId="0" applyFont="1" applyFill="1" applyBorder="1" applyAlignment="1" applyProtection="1">
      <alignment horizontal="center" vertical="center"/>
    </xf>
    <xf numFmtId="0" fontId="9" fillId="0" borderId="152" xfId="0" applyFont="1" applyFill="1" applyBorder="1" applyAlignment="1" applyProtection="1">
      <alignment horizontal="center" vertical="center"/>
    </xf>
    <xf numFmtId="0" fontId="9" fillId="30" borderId="152" xfId="0" applyFont="1" applyFill="1" applyBorder="1" applyAlignment="1" applyProtection="1">
      <alignment horizontal="center" vertical="center"/>
    </xf>
    <xf numFmtId="0" fontId="9" fillId="26" borderId="152" xfId="0" applyFont="1" applyFill="1" applyBorder="1" applyAlignment="1" applyProtection="1">
      <alignment horizontal="center" vertical="center"/>
    </xf>
    <xf numFmtId="0" fontId="9" fillId="22" borderId="152" xfId="0" applyFont="1" applyFill="1" applyBorder="1" applyAlignment="1" applyProtection="1">
      <alignment horizontal="center" vertical="center"/>
    </xf>
    <xf numFmtId="0" fontId="54" fillId="0" borderId="153" xfId="0" applyFont="1" applyFill="1" applyBorder="1" applyAlignment="1">
      <alignment horizontal="center" vertical="center"/>
    </xf>
    <xf numFmtId="0" fontId="9" fillId="31" borderId="152" xfId="0" applyFont="1" applyFill="1" applyBorder="1" applyAlignment="1" applyProtection="1">
      <alignment horizontal="center" vertical="center"/>
    </xf>
    <xf numFmtId="0" fontId="9" fillId="0" borderId="154" xfId="0" applyFont="1" applyFill="1" applyBorder="1" applyAlignment="1" applyProtection="1">
      <alignment horizontal="center" vertical="center"/>
    </xf>
    <xf numFmtId="0" fontId="9" fillId="0" borderId="155" xfId="0" applyFont="1" applyFill="1" applyBorder="1" applyAlignment="1" applyProtection="1">
      <alignment vertical="center"/>
    </xf>
    <xf numFmtId="0" fontId="9" fillId="32" borderId="126" xfId="0" applyFont="1" applyFill="1" applyBorder="1" applyAlignment="1" applyProtection="1">
      <alignment horizontal="center" vertical="center"/>
    </xf>
    <xf numFmtId="49" fontId="9" fillId="7" borderId="126" xfId="0" applyNumberFormat="1" applyFont="1" applyFill="1" applyBorder="1" applyAlignment="1" applyProtection="1">
      <alignment horizontal="center" vertical="center"/>
    </xf>
    <xf numFmtId="0" fontId="9" fillId="16" borderId="126" xfId="0" applyFont="1" applyFill="1" applyBorder="1" applyAlignment="1" applyProtection="1">
      <alignment horizontal="center" vertical="center"/>
    </xf>
    <xf numFmtId="0" fontId="9" fillId="28" borderId="126" xfId="0" applyFont="1" applyFill="1" applyBorder="1" applyAlignment="1" applyProtection="1">
      <alignment horizontal="center" vertical="center"/>
    </xf>
    <xf numFmtId="0" fontId="9" fillId="31" borderId="138" xfId="0" applyFont="1" applyFill="1" applyBorder="1" applyAlignment="1">
      <alignment horizontal="center" vertical="center"/>
    </xf>
    <xf numFmtId="0" fontId="9" fillId="21" borderId="126" xfId="0" applyFont="1" applyFill="1" applyBorder="1" applyAlignment="1" applyProtection="1">
      <alignment horizontal="center" vertical="center"/>
    </xf>
    <xf numFmtId="0" fontId="9" fillId="33" borderId="126" xfId="0" applyFont="1" applyFill="1" applyBorder="1" applyAlignment="1" applyProtection="1">
      <alignment horizontal="center" vertical="center"/>
    </xf>
    <xf numFmtId="0" fontId="9" fillId="31" borderId="140" xfId="0" applyFont="1" applyFill="1" applyBorder="1" applyAlignment="1" applyProtection="1">
      <alignment vertical="center"/>
    </xf>
    <xf numFmtId="0" fontId="9" fillId="32" borderId="152" xfId="0" applyFont="1" applyFill="1" applyBorder="1" applyAlignment="1" applyProtection="1">
      <alignment horizontal="center" vertical="center"/>
    </xf>
    <xf numFmtId="0" fontId="9" fillId="7" borderId="152" xfId="0" applyFont="1" applyFill="1" applyBorder="1" applyAlignment="1" applyProtection="1">
      <alignment horizontal="center" vertical="center"/>
    </xf>
    <xf numFmtId="0" fontId="9" fillId="0" borderId="0" xfId="0" applyFont="1" applyFill="1" applyBorder="1"/>
    <xf numFmtId="0" fontId="9" fillId="0" borderId="35" xfId="0" applyFont="1" applyFill="1" applyBorder="1" applyAlignment="1">
      <alignment vertical="top" wrapText="1"/>
    </xf>
    <xf numFmtId="0" fontId="9" fillId="0" borderId="36" xfId="0" applyFont="1" applyFill="1" applyBorder="1" applyAlignment="1">
      <alignment vertical="top" wrapText="1"/>
    </xf>
    <xf numFmtId="0" fontId="9" fillId="0" borderId="34" xfId="0" applyFont="1" applyFill="1" applyBorder="1" applyAlignment="1">
      <alignment vertical="top" wrapText="1"/>
    </xf>
    <xf numFmtId="0" fontId="9" fillId="0" borderId="3" xfId="0" applyFont="1" applyFill="1" applyBorder="1" applyAlignment="1">
      <alignment horizontal="center" vertical="center" wrapText="1"/>
    </xf>
    <xf numFmtId="0" fontId="7" fillId="34" borderId="3" xfId="0" applyFont="1" applyFill="1" applyBorder="1" applyAlignment="1">
      <alignment horizontal="center" vertical="center"/>
    </xf>
    <xf numFmtId="0" fontId="9" fillId="34" borderId="3" xfId="0" applyFont="1" applyFill="1" applyBorder="1" applyAlignment="1">
      <alignment horizontal="center" wrapText="1"/>
    </xf>
    <xf numFmtId="0" fontId="7" fillId="3" borderId="3" xfId="0" applyFont="1" applyFill="1" applyBorder="1" applyAlignment="1">
      <alignment horizontal="center" vertical="center" wrapText="1"/>
    </xf>
    <xf numFmtId="0" fontId="5" fillId="0" borderId="36" xfId="0" applyFont="1" applyFill="1" applyBorder="1" applyAlignment="1">
      <alignment vertical="top" wrapText="1"/>
    </xf>
    <xf numFmtId="0" fontId="5" fillId="0" borderId="35" xfId="0" applyFont="1" applyBorder="1" applyAlignment="1">
      <alignment horizontal="center" vertical="center" wrapText="1"/>
    </xf>
    <xf numFmtId="0" fontId="5" fillId="0" borderId="34" xfId="0" applyFont="1" applyFill="1" applyBorder="1" applyAlignment="1">
      <alignment vertical="top" wrapText="1"/>
    </xf>
    <xf numFmtId="0" fontId="5" fillId="0" borderId="0" xfId="0" applyFont="1" applyAlignment="1">
      <alignment vertical="top" wrapText="1"/>
    </xf>
    <xf numFmtId="0" fontId="5" fillId="0" borderId="3" xfId="0" applyFont="1" applyBorder="1" applyAlignment="1">
      <alignment vertical="top" wrapText="1"/>
    </xf>
    <xf numFmtId="0" fontId="0" fillId="0" borderId="3" xfId="0" applyBorder="1" applyAlignment="1">
      <alignment vertical="center" wrapText="1"/>
    </xf>
    <xf numFmtId="0" fontId="5" fillId="0" borderId="0" xfId="0" applyFont="1" applyAlignment="1">
      <alignment wrapText="1"/>
    </xf>
    <xf numFmtId="0" fontId="7" fillId="5" borderId="3" xfId="0" applyFont="1" applyFill="1" applyBorder="1" applyAlignment="1">
      <alignment horizontal="center" vertical="center" wrapText="1"/>
    </xf>
    <xf numFmtId="0" fontId="5" fillId="5" borderId="34" xfId="0" applyFont="1" applyFill="1" applyBorder="1" applyAlignment="1">
      <alignment vertical="top" wrapText="1"/>
    </xf>
    <xf numFmtId="0" fontId="5" fillId="5"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7" fillId="35" borderId="3" xfId="0" applyFont="1" applyFill="1" applyBorder="1" applyAlignment="1">
      <alignment vertical="center" wrapText="1"/>
    </xf>
    <xf numFmtId="0" fontId="7" fillId="35" borderId="3" xfId="0" applyFont="1" applyFill="1" applyBorder="1" applyAlignment="1">
      <alignment horizontal="center" vertical="center" wrapText="1"/>
    </xf>
    <xf numFmtId="0" fontId="10" fillId="35" borderId="3" xfId="0" applyFont="1" applyFill="1" applyBorder="1" applyAlignment="1">
      <alignment horizontal="center" vertical="center" wrapText="1"/>
    </xf>
    <xf numFmtId="0" fontId="5" fillId="0" borderId="34"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3" xfId="0" applyFont="1" applyBorder="1" applyAlignment="1">
      <alignment horizontal="center"/>
    </xf>
    <xf numFmtId="0" fontId="7" fillId="36" borderId="3" xfId="0" applyFont="1" applyFill="1" applyBorder="1" applyAlignment="1">
      <alignment horizontal="center" vertical="center" wrapText="1"/>
    </xf>
    <xf numFmtId="0" fontId="7" fillId="36" borderId="3" xfId="0" applyFont="1" applyFill="1" applyBorder="1" applyAlignment="1">
      <alignment horizontal="center" wrapText="1"/>
    </xf>
    <xf numFmtId="0" fontId="10" fillId="36" borderId="3" xfId="0" applyFont="1" applyFill="1" applyBorder="1" applyAlignment="1">
      <alignment horizontal="center" vertical="center" wrapText="1"/>
    </xf>
    <xf numFmtId="0" fontId="7" fillId="36" borderId="3" xfId="0" applyFont="1" applyFill="1" applyBorder="1" applyAlignment="1">
      <alignment horizontal="center"/>
    </xf>
    <xf numFmtId="0" fontId="7" fillId="0" borderId="3" xfId="0" applyFont="1" applyBorder="1" applyAlignment="1">
      <alignment vertical="center" wrapText="1"/>
    </xf>
    <xf numFmtId="0" fontId="5" fillId="0" borderId="3" xfId="0" applyFont="1" applyBorder="1" applyAlignment="1">
      <alignment horizontal="center" vertical="center"/>
    </xf>
    <xf numFmtId="0" fontId="7" fillId="0" borderId="3" xfId="0" applyFont="1" applyBorder="1" applyAlignment="1">
      <alignment horizontal="left" vertical="center" wrapText="1"/>
    </xf>
    <xf numFmtId="0" fontId="7" fillId="0" borderId="3" xfId="0" applyFont="1" applyFill="1" applyBorder="1" applyAlignment="1">
      <alignment vertical="center" wrapText="1"/>
    </xf>
    <xf numFmtId="0" fontId="7" fillId="37" borderId="36" xfId="0" applyFont="1" applyFill="1" applyBorder="1" applyAlignment="1">
      <alignment horizontal="center" vertical="center" wrapText="1"/>
    </xf>
    <xf numFmtId="0" fontId="7" fillId="37" borderId="36" xfId="0" applyFont="1" applyFill="1" applyBorder="1" applyAlignment="1">
      <alignment horizontal="center" wrapText="1"/>
    </xf>
    <xf numFmtId="164" fontId="10" fillId="37" borderId="0" xfId="0" applyNumberFormat="1" applyFont="1" applyFill="1" applyBorder="1" applyAlignment="1">
      <alignment vertical="center" wrapText="1"/>
    </xf>
    <xf numFmtId="0" fontId="7" fillId="37" borderId="36" xfId="0" applyFont="1" applyFill="1" applyBorder="1" applyAlignment="1">
      <alignment horizontal="center" vertical="center"/>
    </xf>
    <xf numFmtId="0" fontId="7" fillId="37" borderId="3" xfId="0"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vertical="center"/>
    </xf>
    <xf numFmtId="0" fontId="7" fillId="38" borderId="3" xfId="0" applyFont="1" applyFill="1" applyBorder="1" applyAlignment="1">
      <alignment horizontal="center" vertical="center" textRotation="90" wrapText="1"/>
    </xf>
    <xf numFmtId="0" fontId="10" fillId="38" borderId="3" xfId="0" applyFont="1" applyFill="1" applyBorder="1" applyAlignment="1">
      <alignment horizontal="center" vertical="center" wrapText="1"/>
    </xf>
    <xf numFmtId="0" fontId="7" fillId="38" borderId="3" xfId="0" applyFont="1" applyFill="1" applyBorder="1" applyAlignment="1">
      <alignment horizontal="center" vertical="center" wrapText="1"/>
    </xf>
    <xf numFmtId="0" fontId="9" fillId="0" borderId="3" xfId="0" applyFont="1" applyBorder="1" applyAlignment="1">
      <alignment vertical="top" wrapText="1"/>
    </xf>
    <xf numFmtId="0" fontId="7" fillId="39" borderId="3" xfId="0" applyFont="1" applyFill="1" applyBorder="1" applyAlignment="1">
      <alignment horizontal="center" vertical="center" wrapText="1"/>
    </xf>
    <xf numFmtId="0" fontId="7" fillId="0" borderId="103" xfId="0" applyFont="1" applyFill="1" applyBorder="1" applyAlignment="1">
      <alignment vertical="center" wrapText="1"/>
    </xf>
    <xf numFmtId="0" fontId="7" fillId="0" borderId="35" xfId="0" applyFont="1" applyFill="1" applyBorder="1" applyAlignment="1">
      <alignment horizontal="center" vertical="center"/>
    </xf>
    <xf numFmtId="0" fontId="0" fillId="0" borderId="3" xfId="0" applyFill="1" applyBorder="1" applyAlignment="1">
      <alignment vertical="top" wrapText="1"/>
    </xf>
    <xf numFmtId="0" fontId="7" fillId="34" borderId="3" xfId="0" applyFont="1" applyFill="1" applyBorder="1" applyAlignment="1">
      <alignment vertical="center"/>
    </xf>
    <xf numFmtId="0" fontId="7" fillId="34" borderId="3" xfId="0" applyFont="1" applyFill="1" applyBorder="1" applyAlignment="1">
      <alignment horizontal="center" vertical="center" wrapText="1"/>
    </xf>
    <xf numFmtId="0" fontId="55" fillId="34" borderId="3" xfId="0" applyFont="1" applyFill="1" applyBorder="1" applyAlignment="1">
      <alignment horizontal="center"/>
    </xf>
    <xf numFmtId="0" fontId="7" fillId="34" borderId="34" xfId="0" applyFont="1" applyFill="1" applyBorder="1" applyAlignment="1">
      <alignment horizontal="center" vertical="center"/>
    </xf>
    <xf numFmtId="0" fontId="7" fillId="0" borderId="3" xfId="0" applyFont="1" applyFill="1" applyBorder="1" applyAlignment="1">
      <alignment horizontal="center" vertical="center"/>
    </xf>
    <xf numFmtId="0" fontId="7" fillId="40" borderId="3" xfId="0" applyFont="1" applyFill="1" applyBorder="1" applyAlignment="1">
      <alignment vertical="center"/>
    </xf>
    <xf numFmtId="0" fontId="7" fillId="40" borderId="3" xfId="0" applyFont="1" applyFill="1" applyBorder="1" applyAlignment="1">
      <alignment horizontal="center" vertical="center" wrapText="1"/>
    </xf>
    <xf numFmtId="0" fontId="55" fillId="40" borderId="3" xfId="0" applyFont="1" applyFill="1" applyBorder="1" applyAlignment="1">
      <alignment horizontal="center"/>
    </xf>
    <xf numFmtId="0" fontId="9" fillId="40" borderId="3" xfId="0" applyFont="1" applyFill="1" applyBorder="1" applyAlignment="1">
      <alignment horizontal="center" vertical="center" wrapText="1"/>
    </xf>
    <xf numFmtId="0" fontId="55" fillId="0" borderId="34" xfId="0" applyFont="1" applyFill="1" applyBorder="1" applyAlignment="1">
      <alignment horizontal="center"/>
    </xf>
    <xf numFmtId="0" fontId="9" fillId="40" borderId="3" xfId="0" applyFont="1" applyFill="1" applyBorder="1" applyAlignment="1">
      <alignment vertical="center" wrapText="1"/>
    </xf>
    <xf numFmtId="0" fontId="5" fillId="0" borderId="36" xfId="0" applyFont="1" applyBorder="1" applyAlignment="1">
      <alignment vertical="top" wrapText="1"/>
    </xf>
    <xf numFmtId="0" fontId="0" fillId="0" borderId="34" xfId="0" applyBorder="1" applyAlignment="1">
      <alignment horizontal="center"/>
    </xf>
    <xf numFmtId="0" fontId="0" fillId="0" borderId="3" xfId="0" applyBorder="1" applyAlignment="1">
      <alignment horizontal="center"/>
    </xf>
    <xf numFmtId="0" fontId="5" fillId="0" borderId="34" xfId="0" applyFont="1" applyBorder="1" applyAlignment="1">
      <alignment vertical="top" wrapText="1"/>
    </xf>
    <xf numFmtId="0" fontId="9" fillId="40" borderId="35" xfId="0" applyFont="1" applyFill="1" applyBorder="1" applyAlignment="1">
      <alignment horizontal="center" vertical="center" wrapText="1"/>
    </xf>
    <xf numFmtId="0" fontId="9" fillId="40" borderId="36" xfId="0" applyFont="1" applyFill="1" applyBorder="1" applyAlignment="1">
      <alignment vertical="center" wrapText="1"/>
    </xf>
    <xf numFmtId="0" fontId="9" fillId="40" borderId="34" xfId="0" applyFont="1" applyFill="1" applyBorder="1" applyAlignment="1">
      <alignment vertical="center" wrapText="1"/>
    </xf>
    <xf numFmtId="0" fontId="9" fillId="40" borderId="36" xfId="0" applyFont="1" applyFill="1" applyBorder="1" applyAlignment="1">
      <alignment horizontal="center" vertical="center" wrapText="1"/>
    </xf>
    <xf numFmtId="0" fontId="9" fillId="40" borderId="34" xfId="0" applyFont="1" applyFill="1" applyBorder="1" applyAlignment="1">
      <alignment horizontal="center" vertical="center" wrapText="1"/>
    </xf>
    <xf numFmtId="0" fontId="10" fillId="0" borderId="35" xfId="0" applyFont="1" applyBorder="1" applyAlignment="1">
      <alignment horizontal="left" vertical="center" wrapText="1"/>
    </xf>
    <xf numFmtId="0" fontId="0" fillId="0" borderId="36" xfId="0" applyFill="1" applyBorder="1" applyAlignment="1">
      <alignment vertical="top" wrapText="1"/>
    </xf>
    <xf numFmtId="0" fontId="5" fillId="0" borderId="35" xfId="0" applyFont="1" applyFill="1" applyBorder="1" applyAlignment="1">
      <alignment horizontal="center" vertical="center"/>
    </xf>
    <xf numFmtId="0" fontId="7" fillId="0" borderId="35" xfId="0" applyFont="1" applyBorder="1" applyAlignment="1">
      <alignment vertical="center" wrapText="1"/>
    </xf>
    <xf numFmtId="0" fontId="7" fillId="0" borderId="3" xfId="0" applyFont="1" applyBorder="1" applyAlignment="1">
      <alignment horizontal="center" vertical="center" textRotation="90"/>
    </xf>
    <xf numFmtId="0" fontId="7" fillId="34" borderId="35" xfId="0" applyFont="1" applyFill="1" applyBorder="1" applyAlignment="1">
      <alignment horizontal="center" vertical="center" wrapText="1"/>
    </xf>
    <xf numFmtId="0" fontId="7" fillId="0" borderId="35" xfId="0" applyFont="1" applyBorder="1" applyAlignment="1">
      <alignment horizontal="left" vertical="center" wrapText="1"/>
    </xf>
    <xf numFmtId="0" fontId="5" fillId="0" borderId="3" xfId="0" applyFont="1" applyBorder="1" applyAlignment="1">
      <alignment horizontal="center" vertical="center" wrapText="1"/>
    </xf>
    <xf numFmtId="0" fontId="0" fillId="0" borderId="3" xfId="0" applyBorder="1" applyAlignment="1">
      <alignment horizontal="center" vertical="center" wrapText="1"/>
    </xf>
    <xf numFmtId="0" fontId="9" fillId="0" borderId="35" xfId="0" applyFont="1" applyBorder="1"/>
    <xf numFmtId="0" fontId="9" fillId="0" borderId="36" xfId="0" applyFont="1" applyBorder="1"/>
    <xf numFmtId="0" fontId="9" fillId="0" borderId="34" xfId="0" applyFont="1" applyBorder="1"/>
    <xf numFmtId="0" fontId="9" fillId="0" borderId="36" xfId="0" applyFont="1" applyFill="1" applyBorder="1"/>
    <xf numFmtId="0" fontId="9" fillId="0" borderId="34" xfId="0" applyFont="1" applyFill="1" applyBorder="1"/>
    <xf numFmtId="0" fontId="9" fillId="0" borderId="35" xfId="0" applyFont="1" applyFill="1" applyBorder="1"/>
    <xf numFmtId="0" fontId="9" fillId="0" borderId="3" xfId="0" applyFont="1" applyFill="1" applyBorder="1"/>
    <xf numFmtId="0" fontId="9" fillId="0" borderId="3" xfId="0" applyFont="1" applyBorder="1"/>
    <xf numFmtId="0" fontId="0" fillId="0" borderId="99" xfId="0" applyBorder="1" applyAlignment="1">
      <alignment horizontal="center"/>
    </xf>
    <xf numFmtId="0" fontId="10" fillId="0" borderId="3" xfId="0" applyFont="1" applyFill="1" applyBorder="1" applyAlignment="1">
      <alignment horizontal="left" vertical="center"/>
    </xf>
    <xf numFmtId="0" fontId="10" fillId="0" borderId="36" xfId="0" applyFont="1" applyFill="1" applyBorder="1" applyAlignment="1">
      <alignment horizontal="left" vertical="center"/>
    </xf>
    <xf numFmtId="0" fontId="10" fillId="0" borderId="35" xfId="0" applyFont="1" applyFill="1" applyBorder="1" applyAlignment="1">
      <alignment horizontal="left" vertical="center"/>
    </xf>
    <xf numFmtId="0" fontId="0" fillId="0" borderId="36" xfId="0" applyBorder="1"/>
    <xf numFmtId="0" fontId="5" fillId="0" borderId="0" xfId="1" applyFont="1" applyFill="1" applyAlignment="1">
      <alignment horizontal="left" vertical="top" wrapText="1"/>
    </xf>
    <xf numFmtId="0" fontId="47" fillId="0" borderId="0" xfId="2" applyFont="1" applyBorder="1" applyAlignment="1" applyProtection="1">
      <alignment horizontal="left" wrapText="1"/>
    </xf>
    <xf numFmtId="0" fontId="5" fillId="0" borderId="37" xfId="0" applyFont="1" applyBorder="1" applyAlignment="1" applyProtection="1">
      <alignment horizontal="left" wrapText="1"/>
    </xf>
    <xf numFmtId="0" fontId="5" fillId="0" borderId="0" xfId="0" applyFont="1" applyBorder="1" applyAlignment="1" applyProtection="1">
      <alignment horizontal="left" wrapText="1"/>
    </xf>
    <xf numFmtId="9" fontId="5" fillId="0" borderId="37" xfId="0" applyNumberFormat="1" applyFont="1" applyBorder="1" applyAlignment="1" applyProtection="1">
      <alignment horizontal="left" wrapText="1"/>
    </xf>
    <xf numFmtId="9" fontId="5" fillId="0" borderId="0" xfId="0" applyNumberFormat="1" applyFont="1" applyBorder="1" applyAlignment="1" applyProtection="1">
      <alignment horizontal="left" wrapText="1"/>
    </xf>
    <xf numFmtId="0" fontId="5" fillId="0" borderId="37"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7" fillId="0" borderId="25"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26" xfId="0" applyFont="1" applyBorder="1" applyAlignment="1" applyProtection="1">
      <alignment horizontal="center" vertical="center"/>
    </xf>
    <xf numFmtId="0" fontId="32" fillId="4" borderId="0" xfId="0" applyFont="1" applyFill="1" applyBorder="1" applyAlignment="1" applyProtection="1">
      <alignment horizontal="center" vertical="center"/>
    </xf>
    <xf numFmtId="0" fontId="32" fillId="4" borderId="25" xfId="0" applyFont="1" applyFill="1" applyBorder="1" applyAlignment="1" applyProtection="1">
      <alignment horizontal="center"/>
    </xf>
    <xf numFmtId="0" fontId="32" fillId="4" borderId="27" xfId="0" applyFont="1" applyFill="1" applyBorder="1" applyAlignment="1" applyProtection="1">
      <alignment horizontal="center"/>
    </xf>
    <xf numFmtId="0" fontId="32" fillId="4" borderId="26" xfId="0" applyFont="1" applyFill="1" applyBorder="1" applyAlignment="1" applyProtection="1">
      <alignment horizontal="center"/>
    </xf>
    <xf numFmtId="0" fontId="7" fillId="7" borderId="25" xfId="0" applyFont="1" applyFill="1" applyBorder="1" applyAlignment="1" applyProtection="1">
      <alignment horizontal="center" vertical="center" wrapText="1"/>
    </xf>
    <xf numFmtId="0" fontId="7" fillId="7" borderId="27" xfId="0" applyFont="1" applyFill="1" applyBorder="1" applyAlignment="1" applyProtection="1">
      <alignment horizontal="center" vertical="center" wrapText="1"/>
    </xf>
    <xf numFmtId="0" fontId="7" fillId="7" borderId="26" xfId="0" applyFont="1" applyFill="1" applyBorder="1" applyAlignment="1" applyProtection="1">
      <alignment horizontal="center" vertical="center" wrapText="1"/>
    </xf>
    <xf numFmtId="0" fontId="9" fillId="7" borderId="27" xfId="0" applyFont="1" applyFill="1" applyBorder="1" applyAlignment="1" applyProtection="1">
      <alignment horizontal="left" wrapText="1"/>
    </xf>
    <xf numFmtId="0" fontId="9" fillId="7" borderId="26" xfId="0" applyFont="1" applyFill="1" applyBorder="1" applyAlignment="1" applyProtection="1">
      <alignment horizontal="left" wrapText="1"/>
    </xf>
    <xf numFmtId="0" fontId="5" fillId="19" borderId="25" xfId="0" applyFont="1" applyFill="1" applyBorder="1" applyAlignment="1" applyProtection="1">
      <alignment horizontal="left"/>
      <protection locked="0"/>
    </xf>
    <xf numFmtId="0" fontId="5" fillId="19" borderId="27" xfId="0" applyFont="1" applyFill="1" applyBorder="1" applyAlignment="1" applyProtection="1">
      <alignment horizontal="left"/>
      <protection locked="0"/>
    </xf>
    <xf numFmtId="0" fontId="5" fillId="19" borderId="26" xfId="0" applyFont="1" applyFill="1" applyBorder="1" applyAlignment="1" applyProtection="1">
      <alignment horizontal="left"/>
      <protection locked="0"/>
    </xf>
    <xf numFmtId="0" fontId="5" fillId="19" borderId="25" xfId="0" applyFont="1" applyFill="1" applyBorder="1" applyAlignment="1" applyProtection="1">
      <alignment horizontal="left"/>
    </xf>
    <xf numFmtId="0" fontId="5" fillId="19" borderId="27" xfId="0" applyFont="1" applyFill="1" applyBorder="1" applyAlignment="1" applyProtection="1">
      <alignment horizontal="left"/>
    </xf>
    <xf numFmtId="0" fontId="5" fillId="19" borderId="26" xfId="0" applyFont="1" applyFill="1" applyBorder="1" applyAlignment="1" applyProtection="1">
      <alignment horizontal="left"/>
    </xf>
    <xf numFmtId="0" fontId="5" fillId="7" borderId="60" xfId="0" applyFont="1" applyFill="1" applyBorder="1" applyAlignment="1" applyProtection="1">
      <alignment horizontal="center" vertical="center"/>
    </xf>
    <xf numFmtId="0" fontId="5" fillId="7" borderId="61" xfId="0" applyFont="1" applyFill="1" applyBorder="1" applyAlignment="1" applyProtection="1">
      <alignment horizontal="center" vertical="center"/>
    </xf>
    <xf numFmtId="0" fontId="5" fillId="7" borderId="62" xfId="0" applyFont="1" applyFill="1" applyBorder="1" applyAlignment="1" applyProtection="1">
      <alignment horizontal="center" vertical="center"/>
    </xf>
    <xf numFmtId="0" fontId="5" fillId="7" borderId="63" xfId="0" applyFont="1" applyFill="1" applyBorder="1" applyAlignment="1" applyProtection="1">
      <alignment horizontal="center" vertical="center"/>
    </xf>
    <xf numFmtId="0" fontId="5" fillId="7" borderId="64" xfId="0" applyFont="1" applyFill="1" applyBorder="1" applyAlignment="1" applyProtection="1">
      <alignment horizontal="center" vertical="center"/>
    </xf>
    <xf numFmtId="0" fontId="5" fillId="7" borderId="65" xfId="0" applyFont="1" applyFill="1" applyBorder="1" applyAlignment="1" applyProtection="1">
      <alignment horizontal="center" vertical="center"/>
    </xf>
    <xf numFmtId="0" fontId="10" fillId="8" borderId="25" xfId="0" applyFont="1" applyFill="1" applyBorder="1" applyAlignment="1" applyProtection="1">
      <alignment horizontal="left" vertical="center" wrapText="1"/>
    </xf>
    <xf numFmtId="0" fontId="10" fillId="8" borderId="27" xfId="0" applyFont="1" applyFill="1" applyBorder="1" applyAlignment="1" applyProtection="1">
      <alignment horizontal="left" vertical="center" wrapText="1"/>
    </xf>
    <xf numFmtId="0" fontId="5" fillId="7" borderId="38" xfId="0" applyFont="1" applyFill="1" applyBorder="1" applyAlignment="1" applyProtection="1">
      <alignment horizontal="center" vertical="center"/>
    </xf>
    <xf numFmtId="0" fontId="5" fillId="7" borderId="103" xfId="0" applyFont="1" applyFill="1" applyBorder="1" applyAlignment="1" applyProtection="1">
      <alignment horizontal="center" vertical="center"/>
    </xf>
    <xf numFmtId="0" fontId="5" fillId="7" borderId="59" xfId="0" applyFont="1" applyFill="1" applyBorder="1" applyAlignment="1" applyProtection="1">
      <alignment horizontal="center" vertical="center"/>
    </xf>
    <xf numFmtId="0" fontId="5" fillId="7" borderId="37" xfId="0" applyFont="1" applyFill="1" applyBorder="1" applyAlignment="1" applyProtection="1">
      <alignment horizontal="center" vertical="center"/>
    </xf>
    <xf numFmtId="0" fontId="5" fillId="7" borderId="0" xfId="0" applyFont="1" applyFill="1" applyBorder="1" applyAlignment="1" applyProtection="1">
      <alignment horizontal="center" vertical="center"/>
    </xf>
    <xf numFmtId="0" fontId="5" fillId="7" borderId="41" xfId="0" applyFont="1" applyFill="1" applyBorder="1" applyAlignment="1" applyProtection="1">
      <alignment horizontal="center" vertical="center"/>
    </xf>
    <xf numFmtId="0" fontId="5" fillId="7" borderId="102" xfId="0" applyFont="1" applyFill="1" applyBorder="1" applyAlignment="1" applyProtection="1">
      <alignment horizontal="center" vertical="center"/>
    </xf>
    <xf numFmtId="0" fontId="5" fillId="7" borderId="95" xfId="0" applyFont="1" applyFill="1" applyBorder="1" applyAlignment="1" applyProtection="1">
      <alignment horizontal="center" vertical="center"/>
    </xf>
    <xf numFmtId="0" fontId="5" fillId="7" borderId="99" xfId="0" applyFont="1" applyFill="1" applyBorder="1" applyAlignment="1" applyProtection="1">
      <alignment horizontal="center" vertical="center"/>
    </xf>
    <xf numFmtId="16" fontId="36" fillId="0" borderId="1" xfId="0" applyNumberFormat="1" applyFont="1" applyBorder="1" applyAlignment="1" applyProtection="1">
      <alignment horizontal="center" textRotation="90"/>
    </xf>
    <xf numFmtId="16" fontId="36" fillId="0" borderId="2" xfId="0" applyNumberFormat="1" applyFont="1" applyBorder="1" applyAlignment="1" applyProtection="1">
      <alignment horizontal="center" textRotation="90"/>
    </xf>
    <xf numFmtId="16" fontId="36" fillId="0" borderId="8" xfId="0" applyNumberFormat="1" applyFont="1" applyBorder="1" applyAlignment="1" applyProtection="1">
      <alignment horizontal="center" textRotation="90"/>
    </xf>
    <xf numFmtId="0" fontId="9" fillId="7" borderId="2" xfId="0" applyFont="1" applyFill="1" applyBorder="1" applyAlignment="1" applyProtection="1">
      <alignment horizontal="center" wrapText="1"/>
    </xf>
    <xf numFmtId="0" fontId="9" fillId="7" borderId="8" xfId="0" applyFont="1" applyFill="1" applyBorder="1" applyAlignment="1" applyProtection="1">
      <alignment horizontal="center" wrapText="1"/>
    </xf>
    <xf numFmtId="0" fontId="7" fillId="7" borderId="4" xfId="0" applyFont="1" applyFill="1" applyBorder="1" applyAlignment="1" applyProtection="1">
      <alignment horizontal="left"/>
    </xf>
    <xf numFmtId="0" fontId="7" fillId="7" borderId="67" xfId="0" applyFont="1" applyFill="1" applyBorder="1" applyAlignment="1" applyProtection="1">
      <alignment horizontal="left"/>
    </xf>
    <xf numFmtId="0" fontId="7" fillId="7" borderId="32" xfId="0" applyFont="1" applyFill="1" applyBorder="1" applyAlignment="1" applyProtection="1">
      <alignment horizontal="left"/>
    </xf>
    <xf numFmtId="0" fontId="17" fillId="19" borderId="4" xfId="0" applyFont="1" applyFill="1" applyBorder="1" applyAlignment="1" applyProtection="1">
      <alignment horizontal="left"/>
      <protection locked="0"/>
    </xf>
    <xf numFmtId="0" fontId="17" fillId="19" borderId="67" xfId="0" applyFont="1" applyFill="1" applyBorder="1" applyAlignment="1" applyProtection="1">
      <alignment horizontal="left"/>
      <protection locked="0"/>
    </xf>
    <xf numFmtId="0" fontId="17" fillId="19" borderId="32" xfId="0" applyFont="1" applyFill="1" applyBorder="1" applyAlignment="1" applyProtection="1">
      <alignment horizontal="left"/>
      <protection locked="0"/>
    </xf>
    <xf numFmtId="0" fontId="7" fillId="19" borderId="4" xfId="0" applyFont="1" applyFill="1" applyBorder="1" applyAlignment="1" applyProtection="1">
      <alignment horizontal="left"/>
      <protection locked="0"/>
    </xf>
    <xf numFmtId="0" fontId="7" fillId="19" borderId="67" xfId="0" applyFont="1" applyFill="1" applyBorder="1" applyAlignment="1" applyProtection="1">
      <alignment horizontal="left"/>
      <protection locked="0"/>
    </xf>
    <xf numFmtId="0" fontId="7" fillId="19" borderId="32" xfId="0" applyFont="1" applyFill="1" applyBorder="1" applyAlignment="1" applyProtection="1">
      <alignment horizontal="left"/>
      <protection locked="0"/>
    </xf>
    <xf numFmtId="0" fontId="16" fillId="7" borderId="42" xfId="0" applyFont="1" applyFill="1" applyBorder="1" applyAlignment="1" applyProtection="1">
      <alignment horizontal="center"/>
    </xf>
    <xf numFmtId="0" fontId="16" fillId="7" borderId="36" xfId="0" applyFont="1" applyFill="1" applyBorder="1" applyAlignment="1" applyProtection="1">
      <alignment horizontal="center"/>
    </xf>
    <xf numFmtId="0" fontId="16" fillId="7" borderId="69" xfId="0" applyFont="1" applyFill="1" applyBorder="1" applyAlignment="1" applyProtection="1">
      <alignment horizontal="center"/>
    </xf>
    <xf numFmtId="0" fontId="21" fillId="7" borderId="66" xfId="0" applyFont="1" applyFill="1" applyBorder="1" applyAlignment="1" applyProtection="1">
      <alignment horizontal="center"/>
    </xf>
    <xf numFmtId="0" fontId="21" fillId="7" borderId="67" xfId="0" applyFont="1" applyFill="1" applyBorder="1" applyAlignment="1" applyProtection="1">
      <alignment horizontal="center"/>
    </xf>
    <xf numFmtId="0" fontId="21" fillId="7" borderId="68" xfId="0" applyFont="1" applyFill="1" applyBorder="1" applyAlignment="1" applyProtection="1">
      <alignment horizontal="center"/>
    </xf>
    <xf numFmtId="0" fontId="16" fillId="7" borderId="42" xfId="0" applyFont="1" applyFill="1" applyBorder="1" applyAlignment="1" applyProtection="1">
      <alignment horizontal="center" textRotation="90"/>
    </xf>
    <xf numFmtId="0" fontId="16" fillId="7" borderId="36" xfId="0" applyFont="1" applyFill="1" applyBorder="1" applyAlignment="1" applyProtection="1">
      <alignment horizontal="center" textRotation="90"/>
    </xf>
    <xf numFmtId="0" fontId="16" fillId="7" borderId="69" xfId="0" applyFont="1" applyFill="1" applyBorder="1" applyAlignment="1" applyProtection="1">
      <alignment horizontal="center" textRotation="90"/>
    </xf>
    <xf numFmtId="16" fontId="16" fillId="17" borderId="42" xfId="0" applyNumberFormat="1" applyFont="1" applyFill="1" applyBorder="1" applyAlignment="1" applyProtection="1">
      <alignment horizontal="center" textRotation="90"/>
    </xf>
    <xf numFmtId="16" fontId="16" fillId="17" borderId="36" xfId="0" applyNumberFormat="1" applyFont="1" applyFill="1" applyBorder="1" applyAlignment="1" applyProtection="1">
      <alignment horizontal="center" textRotation="90"/>
    </xf>
    <xf numFmtId="16" fontId="16" fillId="17" borderId="69" xfId="0" applyNumberFormat="1" applyFont="1" applyFill="1" applyBorder="1" applyAlignment="1" applyProtection="1">
      <alignment horizontal="center" textRotation="90"/>
    </xf>
    <xf numFmtId="0" fontId="23" fillId="4" borderId="5" xfId="0" applyFont="1" applyFill="1" applyBorder="1" applyAlignment="1" applyProtection="1">
      <alignment horizontal="left"/>
    </xf>
    <xf numFmtId="0" fontId="23" fillId="4" borderId="16" xfId="0" applyFont="1" applyFill="1" applyBorder="1" applyAlignment="1" applyProtection="1">
      <alignment horizontal="left"/>
    </xf>
    <xf numFmtId="0" fontId="23" fillId="4" borderId="81" xfId="0" applyFont="1" applyFill="1" applyBorder="1" applyAlignment="1" applyProtection="1">
      <alignment horizontal="left"/>
    </xf>
    <xf numFmtId="0" fontId="21" fillId="7" borderId="4" xfId="0" applyFont="1" applyFill="1" applyBorder="1" applyAlignment="1" applyProtection="1">
      <alignment horizontal="center"/>
    </xf>
    <xf numFmtId="0" fontId="23" fillId="4" borderId="1" xfId="0" applyFont="1" applyFill="1" applyBorder="1" applyAlignment="1" applyProtection="1">
      <alignment horizontal="left" vertical="center" wrapText="1"/>
    </xf>
    <xf numFmtId="0" fontId="23" fillId="4" borderId="2" xfId="0" applyFont="1" applyFill="1" applyBorder="1" applyAlignment="1" applyProtection="1">
      <alignment horizontal="left" vertical="center"/>
    </xf>
    <xf numFmtId="0" fontId="5" fillId="0" borderId="1" xfId="0" applyFont="1" applyBorder="1" applyAlignment="1" applyProtection="1">
      <alignment horizontal="center" textRotation="90"/>
    </xf>
    <xf numFmtId="0" fontId="5" fillId="0" borderId="2" xfId="0" applyFont="1" applyBorder="1" applyAlignment="1" applyProtection="1">
      <alignment horizontal="center" textRotation="90"/>
    </xf>
    <xf numFmtId="0" fontId="5" fillId="0" borderId="8" xfId="0" applyFont="1" applyBorder="1" applyAlignment="1" applyProtection="1">
      <alignment horizontal="center" textRotation="90"/>
    </xf>
    <xf numFmtId="0" fontId="16" fillId="8" borderId="42" xfId="0" applyFont="1" applyFill="1" applyBorder="1" applyAlignment="1" applyProtection="1">
      <alignment horizontal="center" textRotation="90"/>
    </xf>
    <xf numFmtId="0" fontId="16" fillId="8" borderId="36" xfId="0" applyFont="1" applyFill="1" applyBorder="1" applyAlignment="1" applyProtection="1">
      <alignment horizontal="center" textRotation="90"/>
    </xf>
    <xf numFmtId="0" fontId="16" fillId="8" borderId="69" xfId="0" applyFont="1" applyFill="1" applyBorder="1" applyAlignment="1" applyProtection="1">
      <alignment horizontal="center" textRotation="90"/>
    </xf>
    <xf numFmtId="0" fontId="9" fillId="7" borderId="42" xfId="0" applyFont="1" applyFill="1" applyBorder="1" applyAlignment="1" applyProtection="1">
      <alignment horizontal="center" textRotation="90"/>
    </xf>
    <xf numFmtId="0" fontId="9" fillId="7" borderId="36" xfId="0" applyFont="1" applyFill="1" applyBorder="1" applyAlignment="1" applyProtection="1">
      <alignment horizontal="center" textRotation="90"/>
    </xf>
    <xf numFmtId="0" fontId="9" fillId="7" borderId="69" xfId="0" applyFont="1" applyFill="1" applyBorder="1" applyAlignment="1" applyProtection="1">
      <alignment horizontal="center" textRotation="90"/>
    </xf>
    <xf numFmtId="0" fontId="16" fillId="7" borderId="48" xfId="0" applyFont="1" applyFill="1" applyBorder="1" applyAlignment="1" applyProtection="1">
      <alignment horizontal="center"/>
    </xf>
    <xf numFmtId="0" fontId="16" fillId="7" borderId="73" xfId="0" applyFont="1" applyFill="1" applyBorder="1" applyAlignment="1" applyProtection="1">
      <alignment horizontal="center"/>
    </xf>
    <xf numFmtId="0" fontId="16" fillId="7" borderId="74" xfId="0" applyFont="1" applyFill="1" applyBorder="1" applyAlignment="1" applyProtection="1">
      <alignment horizontal="center"/>
    </xf>
    <xf numFmtId="0" fontId="17" fillId="0" borderId="1" xfId="0" applyFont="1" applyBorder="1" applyAlignment="1" applyProtection="1">
      <alignment horizontal="center" textRotation="90"/>
    </xf>
    <xf numFmtId="0" fontId="17" fillId="0" borderId="2" xfId="0" applyFont="1" applyBorder="1" applyAlignment="1" applyProtection="1">
      <alignment horizontal="center" textRotation="90"/>
    </xf>
    <xf numFmtId="0" fontId="17" fillId="0" borderId="8" xfId="0" applyFont="1" applyBorder="1" applyAlignment="1" applyProtection="1">
      <alignment horizontal="center" textRotation="90"/>
    </xf>
    <xf numFmtId="16" fontId="16" fillId="17" borderId="51" xfId="0" applyNumberFormat="1" applyFont="1" applyFill="1" applyBorder="1" applyAlignment="1" applyProtection="1">
      <alignment horizontal="center" textRotation="90"/>
    </xf>
    <xf numFmtId="16" fontId="16" fillId="17" borderId="70" xfId="0" applyNumberFormat="1" applyFont="1" applyFill="1" applyBorder="1" applyAlignment="1" applyProtection="1">
      <alignment horizontal="center" textRotation="90"/>
    </xf>
    <xf numFmtId="16" fontId="16" fillId="17" borderId="71" xfId="0" applyNumberFormat="1" applyFont="1" applyFill="1" applyBorder="1" applyAlignment="1" applyProtection="1">
      <alignment horizontal="center" textRotation="90"/>
    </xf>
    <xf numFmtId="16" fontId="3" fillId="0" borderId="12" xfId="0" applyNumberFormat="1" applyFont="1" applyBorder="1" applyAlignment="1" applyProtection="1">
      <alignment horizontal="center" textRotation="90"/>
    </xf>
    <xf numFmtId="16" fontId="3" fillId="0" borderId="13" xfId="0" applyNumberFormat="1" applyFont="1" applyBorder="1" applyAlignment="1" applyProtection="1">
      <alignment horizontal="center" textRotation="90"/>
    </xf>
    <xf numFmtId="16" fontId="3" fillId="0" borderId="29" xfId="0" applyNumberFormat="1" applyFont="1" applyBorder="1" applyAlignment="1" applyProtection="1">
      <alignment horizontal="center" textRotation="90"/>
    </xf>
    <xf numFmtId="0" fontId="13" fillId="2" borderId="19" xfId="0" applyFont="1" applyFill="1" applyBorder="1" applyAlignment="1" applyProtection="1">
      <alignment horizontal="center" textRotation="90"/>
    </xf>
    <xf numFmtId="0" fontId="13" fillId="2" borderId="15" xfId="0" applyFont="1" applyFill="1" applyBorder="1" applyAlignment="1" applyProtection="1">
      <alignment horizontal="center" textRotation="90"/>
    </xf>
    <xf numFmtId="0" fontId="13" fillId="2" borderId="72" xfId="0" applyFont="1" applyFill="1" applyBorder="1" applyAlignment="1" applyProtection="1">
      <alignment horizontal="center" textRotation="90"/>
    </xf>
    <xf numFmtId="0" fontId="7" fillId="0" borderId="35" xfId="0" applyFont="1" applyBorder="1" applyAlignment="1">
      <alignment horizontal="center" vertical="center" textRotation="90"/>
    </xf>
    <xf numFmtId="0" fontId="7" fillId="0" borderId="36" xfId="0" applyFont="1" applyBorder="1" applyAlignment="1">
      <alignment horizontal="center" vertical="center" textRotation="90"/>
    </xf>
    <xf numFmtId="0" fontId="7" fillId="0" borderId="34" xfId="0" applyFont="1" applyBorder="1" applyAlignment="1">
      <alignment horizontal="center" vertical="center" textRotation="90"/>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39" borderId="35" xfId="0" applyFont="1" applyFill="1" applyBorder="1" applyAlignment="1">
      <alignment horizontal="center" vertical="center" wrapText="1"/>
    </xf>
    <xf numFmtId="0" fontId="7" fillId="39" borderId="36" xfId="0" applyFont="1" applyFill="1" applyBorder="1" applyAlignment="1">
      <alignment horizontal="center" vertical="center" wrapText="1"/>
    </xf>
    <xf numFmtId="0" fontId="7" fillId="39" borderId="34" xfId="0" applyFont="1" applyFill="1" applyBorder="1" applyAlignment="1">
      <alignment horizontal="center" vertical="center" wrapText="1"/>
    </xf>
    <xf numFmtId="0" fontId="5" fillId="0" borderId="35" xfId="0" applyFont="1" applyFill="1" applyBorder="1" applyAlignment="1">
      <alignment vertical="top" wrapText="1"/>
    </xf>
    <xf numFmtId="0" fontId="0" fillId="0" borderId="36" xfId="0" applyFill="1" applyBorder="1" applyAlignment="1">
      <alignment vertical="top" wrapText="1"/>
    </xf>
    <xf numFmtId="0" fontId="0" fillId="0" borderId="34" xfId="0" applyFill="1" applyBorder="1" applyAlignment="1">
      <alignment vertical="top" wrapText="1"/>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4" xfId="0" applyFont="1" applyFill="1" applyBorder="1" applyAlignment="1">
      <alignment horizontal="center" vertical="center"/>
    </xf>
    <xf numFmtId="0" fontId="7" fillId="0" borderId="3" xfId="0" applyFont="1" applyBorder="1" applyAlignment="1">
      <alignment horizontal="center" vertical="center" textRotation="90" wrapText="1"/>
    </xf>
    <xf numFmtId="0" fontId="7" fillId="0" borderId="3" xfId="0" applyFont="1" applyBorder="1" applyAlignment="1">
      <alignment horizontal="center" vertical="center" textRotation="90"/>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4"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4" xfId="0" applyBorder="1" applyAlignment="1">
      <alignment horizontal="center" vertical="center"/>
    </xf>
    <xf numFmtId="0" fontId="7" fillId="38" borderId="25" xfId="0" applyFont="1" applyFill="1" applyBorder="1" applyAlignment="1">
      <alignment horizontal="center" vertical="center" wrapText="1"/>
    </xf>
    <xf numFmtId="0" fontId="7" fillId="38" borderId="26" xfId="0" applyFont="1" applyFill="1" applyBorder="1" applyAlignment="1">
      <alignment horizontal="center" vertical="center" wrapText="1"/>
    </xf>
    <xf numFmtId="0" fontId="7" fillId="0" borderId="35" xfId="0" applyFont="1" applyBorder="1" applyAlignment="1">
      <alignment horizontal="center" vertical="center" textRotation="90" wrapText="1"/>
    </xf>
    <xf numFmtId="0" fontId="7" fillId="0" borderId="36" xfId="0" applyFont="1" applyBorder="1" applyAlignment="1">
      <alignment horizontal="center" vertical="center" textRotation="90" wrapText="1"/>
    </xf>
    <xf numFmtId="0" fontId="7" fillId="35" borderId="35" xfId="0" applyFont="1" applyFill="1" applyBorder="1" applyAlignment="1">
      <alignment horizontal="center" vertical="center" wrapText="1"/>
    </xf>
    <xf numFmtId="0" fontId="7" fillId="35" borderId="36" xfId="0" applyFont="1" applyFill="1" applyBorder="1" applyAlignment="1">
      <alignment horizontal="center" vertical="center" wrapText="1"/>
    </xf>
    <xf numFmtId="0" fontId="7" fillId="0" borderId="35" xfId="0" applyFont="1" applyBorder="1" applyAlignment="1">
      <alignment vertical="center" wrapText="1"/>
    </xf>
    <xf numFmtId="0" fontId="7" fillId="0" borderId="36" xfId="0" applyFont="1" applyBorder="1" applyAlignment="1">
      <alignment vertical="center" wrapText="1"/>
    </xf>
    <xf numFmtId="0" fontId="7" fillId="0" borderId="34" xfId="0" applyFont="1" applyBorder="1" applyAlignment="1">
      <alignment vertical="center" wrapText="1"/>
    </xf>
    <xf numFmtId="0" fontId="7" fillId="35" borderId="34" xfId="0" applyFont="1" applyFill="1" applyBorder="1" applyAlignment="1">
      <alignment horizontal="center" vertical="center" wrapText="1"/>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102" xfId="0" applyBorder="1" applyAlignment="1">
      <alignment horizontal="center" vertical="center"/>
    </xf>
    <xf numFmtId="0" fontId="7" fillId="0" borderId="34" xfId="0" applyFont="1" applyBorder="1" applyAlignment="1">
      <alignment horizontal="center" vertical="center" textRotation="90" wrapText="1"/>
    </xf>
    <xf numFmtId="0" fontId="7" fillId="0" borderId="35" xfId="0" applyFont="1" applyFill="1" applyBorder="1" applyAlignment="1">
      <alignment vertical="center" wrapText="1"/>
    </xf>
    <xf numFmtId="0" fontId="7" fillId="0" borderId="36" xfId="0" applyFont="1" applyFill="1" applyBorder="1" applyAlignment="1">
      <alignment vertical="center" wrapText="1"/>
    </xf>
    <xf numFmtId="0" fontId="7" fillId="0" borderId="34" xfId="0" applyFont="1" applyFill="1" applyBorder="1" applyAlignment="1">
      <alignmen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4" xfId="0" applyBorder="1" applyAlignment="1">
      <alignment horizontal="center" vertical="center" wrapText="1"/>
    </xf>
    <xf numFmtId="0" fontId="7" fillId="5" borderId="3" xfId="0" applyFont="1" applyFill="1" applyBorder="1" applyAlignment="1">
      <alignment horizontal="center" vertical="center" textRotation="90"/>
    </xf>
    <xf numFmtId="0" fontId="9" fillId="0" borderId="0" xfId="0" applyFont="1" applyBorder="1" applyAlignment="1">
      <alignment horizontal="left" vertical="top" wrapText="1"/>
    </xf>
    <xf numFmtId="0" fontId="9" fillId="0" borderId="41" xfId="0" applyFont="1" applyBorder="1" applyAlignment="1">
      <alignment horizontal="left" vertical="top" wrapText="1"/>
    </xf>
    <xf numFmtId="0" fontId="7" fillId="35" borderId="36" xfId="0" applyFont="1" applyFill="1" applyBorder="1" applyAlignment="1">
      <alignment horizontal="center" vertical="center" wrapText="1" shrinkToFit="1"/>
    </xf>
    <xf numFmtId="0" fontId="0" fillId="35" borderId="36" xfId="0" applyFill="1" applyBorder="1" applyAlignment="1">
      <alignment horizontal="center" vertical="center" wrapText="1" shrinkToFit="1"/>
    </xf>
    <xf numFmtId="0" fontId="0" fillId="35" borderId="34" xfId="0" applyFill="1" applyBorder="1" applyAlignment="1">
      <alignment horizontal="center" vertical="center" wrapText="1" shrinkToFit="1"/>
    </xf>
    <xf numFmtId="0" fontId="7" fillId="0" borderId="35" xfId="0" applyFont="1" applyBorder="1" applyAlignment="1">
      <alignment vertical="center" wrapText="1" shrinkToFit="1"/>
    </xf>
    <xf numFmtId="0" fontId="7" fillId="0" borderId="36" xfId="0" applyFont="1" applyBorder="1" applyAlignment="1">
      <alignment vertical="center" wrapText="1" shrinkToFit="1"/>
    </xf>
    <xf numFmtId="0" fontId="7" fillId="0" borderId="34" xfId="0" applyFont="1" applyBorder="1" applyAlignment="1">
      <alignment vertical="center" wrapText="1" shrinkToFit="1"/>
    </xf>
    <xf numFmtId="0" fontId="7" fillId="34" borderId="35" xfId="0" applyFont="1" applyFill="1" applyBorder="1" applyAlignment="1">
      <alignment horizontal="center" vertical="center" wrapText="1"/>
    </xf>
    <xf numFmtId="0" fontId="7" fillId="34" borderId="36" xfId="0" applyFont="1" applyFill="1" applyBorder="1" applyAlignment="1">
      <alignment horizontal="center" vertical="center" wrapText="1"/>
    </xf>
    <xf numFmtId="0" fontId="7" fillId="34" borderId="34" xfId="0" applyFont="1" applyFill="1" applyBorder="1" applyAlignment="1">
      <alignment horizontal="center" vertical="center" wrapText="1"/>
    </xf>
    <xf numFmtId="0" fontId="7" fillId="0" borderId="35" xfId="0" applyFont="1" applyBorder="1" applyAlignment="1">
      <alignment horizontal="left" vertical="center" wrapText="1"/>
    </xf>
    <xf numFmtId="0" fontId="7" fillId="0" borderId="36" xfId="0" applyFont="1" applyBorder="1" applyAlignment="1">
      <alignment horizontal="left" vertical="center" wrapText="1"/>
    </xf>
    <xf numFmtId="0" fontId="7" fillId="0" borderId="34" xfId="0" applyFont="1" applyBorder="1" applyAlignment="1">
      <alignment horizontal="left" vertical="center" wrapText="1"/>
    </xf>
    <xf numFmtId="0" fontId="0" fillId="0" borderId="3" xfId="0" applyBorder="1" applyAlignment="1">
      <alignment horizontal="center" vertical="center" wrapText="1"/>
    </xf>
    <xf numFmtId="0" fontId="5" fillId="0" borderId="3" xfId="0" applyFont="1" applyBorder="1" applyAlignment="1">
      <alignment horizontal="center" vertical="center" wrapText="1"/>
    </xf>
    <xf numFmtId="0" fontId="7" fillId="34" borderId="25"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48" fillId="0" borderId="95" xfId="1" applyFont="1" applyBorder="1" applyAlignment="1">
      <alignment horizontal="center" vertical="center"/>
    </xf>
    <xf numFmtId="0" fontId="34" fillId="0" borderId="0" xfId="1" applyFont="1" applyAlignment="1">
      <alignment horizontal="center"/>
    </xf>
    <xf numFmtId="0" fontId="32" fillId="4" borderId="3" xfId="1" applyFont="1" applyFill="1" applyBorder="1" applyAlignment="1">
      <alignment horizontal="center" vertical="center"/>
    </xf>
    <xf numFmtId="0" fontId="48" fillId="0" borderId="94" xfId="1" applyFont="1" applyBorder="1" applyAlignment="1">
      <alignment horizontal="center" vertical="center"/>
    </xf>
    <xf numFmtId="0" fontId="32" fillId="4" borderId="91" xfId="1" applyFont="1" applyFill="1" applyBorder="1" applyAlignment="1">
      <alignment horizontal="center" vertical="center"/>
    </xf>
    <xf numFmtId="0" fontId="42" fillId="0" borderId="94" xfId="1" applyFont="1" applyBorder="1" applyAlignment="1">
      <alignment horizontal="left" vertical="top" wrapText="1"/>
    </xf>
    <xf numFmtId="0" fontId="5" fillId="0" borderId="0" xfId="1" applyFont="1" applyFill="1" applyBorder="1" applyAlignment="1">
      <alignment horizontal="left" vertical="top" wrapText="1"/>
    </xf>
  </cellXfs>
  <cellStyles count="3">
    <cellStyle name="Hyperlink" xfId="2" builtinId="8"/>
    <cellStyle name="Standaard" xfId="0" builtinId="0"/>
    <cellStyle name="Standaard 2" xfId="1"/>
  </cellStyles>
  <dxfs count="344">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00FF00"/>
        </patternFill>
      </fill>
    </dxf>
    <dxf>
      <font>
        <color rgb="FF9C0006"/>
      </font>
      <fill>
        <patternFill>
          <bgColor rgb="FFFFC000"/>
        </patternFill>
      </fill>
    </dxf>
    <dxf>
      <fill>
        <patternFill>
          <bgColor rgb="FFFF0000"/>
        </patternFill>
      </fill>
    </dxf>
    <dxf>
      <fill>
        <patternFill>
          <bgColor rgb="FFFF0000"/>
        </patternFill>
      </fill>
    </dxf>
    <dxf>
      <fill>
        <patternFill>
          <bgColor rgb="FFFF9933"/>
        </patternFill>
      </fill>
    </dxf>
    <dxf>
      <fill>
        <patternFill>
          <bgColor rgb="FF00FF00"/>
        </patternFill>
      </fill>
    </dxf>
    <dxf>
      <font>
        <color rgb="FF006100"/>
      </font>
      <fill>
        <patternFill>
          <bgColor rgb="FFFFC000"/>
        </patternFill>
      </fill>
    </dxf>
    <dxf>
      <font>
        <color auto="1"/>
      </font>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C000"/>
        </patternFill>
      </fill>
    </dxf>
    <dxf>
      <fill>
        <patternFill>
          <bgColor rgb="FF00FF00"/>
        </patternFill>
      </fill>
    </dxf>
    <dxf>
      <fill>
        <patternFill>
          <bgColor rgb="FFFF0000"/>
        </patternFill>
      </fill>
    </dxf>
    <dxf>
      <fill>
        <patternFill>
          <bgColor rgb="FFFFC000"/>
        </patternFill>
      </fill>
    </dxf>
    <dxf>
      <fill>
        <patternFill>
          <bgColor rgb="FF00FF00"/>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FFC000"/>
        </patternFill>
      </fill>
    </dxf>
    <dxf>
      <fill>
        <patternFill>
          <bgColor rgb="FF00FF00"/>
        </patternFill>
      </fill>
    </dxf>
    <dxf>
      <fill>
        <patternFill>
          <bgColor rgb="FFFF0000"/>
        </patternFill>
      </fill>
    </dxf>
    <dxf>
      <fill>
        <patternFill>
          <bgColor rgb="FFFFC000"/>
        </patternFill>
      </fill>
    </dxf>
    <dxf>
      <fill>
        <patternFill>
          <bgColor rgb="FF00FF00"/>
        </patternFill>
      </fill>
    </dxf>
    <dxf>
      <fill>
        <patternFill>
          <bgColor rgb="FFFF0000"/>
        </patternFill>
      </fill>
    </dxf>
    <dxf>
      <fill>
        <patternFill>
          <bgColor rgb="FFFFC000"/>
        </patternFill>
      </fill>
    </dxf>
    <dxf>
      <fill>
        <patternFill>
          <bgColor rgb="FF00FF00"/>
        </patternFill>
      </fill>
    </dxf>
    <dxf>
      <fill>
        <patternFill>
          <bgColor rgb="FFFF0000"/>
        </patternFill>
      </fill>
    </dxf>
    <dxf>
      <fill>
        <patternFill>
          <bgColor rgb="FFFFC000"/>
        </patternFill>
      </fill>
    </dxf>
    <dxf>
      <fill>
        <patternFill>
          <bgColor rgb="FF00FF00"/>
        </patternFill>
      </fill>
    </dxf>
    <dxf>
      <fill>
        <patternFill>
          <bgColor rgb="FF00FF00"/>
        </patternFill>
      </fill>
    </dxf>
    <dxf>
      <font>
        <color rgb="FF9C0006"/>
      </font>
      <fill>
        <patternFill>
          <bgColor rgb="FFFFC000"/>
        </patternFill>
      </fill>
    </dxf>
    <dxf>
      <fill>
        <patternFill>
          <bgColor rgb="FFFF0000"/>
        </patternFill>
      </fill>
    </dxf>
    <dxf>
      <font>
        <color rgb="FF006100"/>
      </font>
      <fill>
        <patternFill>
          <bgColor rgb="FFFFC000"/>
        </patternFill>
      </fill>
    </dxf>
    <dxf>
      <font>
        <color auto="1"/>
      </font>
      <fill>
        <patternFill>
          <bgColor rgb="FFFF0000"/>
        </patternFill>
      </fill>
    </dxf>
    <dxf>
      <fill>
        <patternFill>
          <bgColor rgb="FF00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00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11"/>
        </patternFill>
      </fill>
    </dxf>
    <dxf>
      <font>
        <condense val="0"/>
        <extend val="0"/>
        <color indexed="8"/>
      </font>
      <fill>
        <patternFill>
          <bgColor indexed="10"/>
        </patternFill>
      </fill>
    </dxf>
    <dxf>
      <fill>
        <patternFill>
          <bgColor rgb="FFFF0000"/>
        </patternFill>
      </fill>
    </dxf>
    <dxf>
      <fill>
        <patternFill>
          <bgColor rgb="FFFF9933"/>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9933"/>
        </patternFill>
      </fill>
    </dxf>
    <dxf>
      <fill>
        <patternFill>
          <bgColor rgb="FFFF0000"/>
        </patternFill>
      </fill>
    </dxf>
    <dxf>
      <fill>
        <patternFill>
          <bgColor rgb="FFFF0000"/>
        </patternFill>
      </fill>
    </dxf>
    <dxf>
      <fill>
        <patternFill>
          <bgColor rgb="FFFF0000"/>
        </patternFill>
      </fill>
    </dxf>
    <dxf>
      <fill>
        <patternFill>
          <bgColor rgb="FF00FF00"/>
        </patternFill>
      </fill>
    </dxf>
  </dxfs>
  <tableStyles count="0" defaultTableStyle="TableStyleMedium9" defaultPivotStyle="PivotStyleLight16"/>
  <colors>
    <mruColors>
      <color rgb="FFFFC7CE"/>
      <color rgb="FF9C000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livelink.groenkennisnet.nl/livelink/llisapi.dll/130937484/Stagerooster%202014-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mb-w.bb.helicon.nl\datamb\Teamleiding%202014-2015%20Den%20Bosch\BPV-planning\MB15%20BPV-planning-concept%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gerooster"/>
      <sheetName val="Normen en data"/>
      <sheetName val="Vakkenplan_klassen"/>
      <sheetName val="Vakkenplan_formatie"/>
      <sheetName val="Overzicht IIVO"/>
      <sheetName val="Overzicht_formatie"/>
      <sheetName val="Logboek"/>
    </sheetNames>
    <sheetDataSet>
      <sheetData sheetId="0"/>
      <sheetData sheetId="1">
        <row r="13">
          <cell r="C13">
            <v>935.00000000000011</v>
          </cell>
        </row>
        <row r="14">
          <cell r="C14">
            <v>374.00000000000006</v>
          </cell>
        </row>
        <row r="17">
          <cell r="C17">
            <v>935.00000000000011</v>
          </cell>
        </row>
        <row r="18">
          <cell r="C18">
            <v>220.00000000000003</v>
          </cell>
        </row>
        <row r="23">
          <cell r="C23">
            <v>7</v>
          </cell>
        </row>
        <row r="24">
          <cell r="C24">
            <v>7</v>
          </cell>
        </row>
        <row r="28">
          <cell r="C28">
            <v>2</v>
          </cell>
        </row>
        <row r="29">
          <cell r="C29">
            <v>2</v>
          </cell>
        </row>
        <row r="30">
          <cell r="C30">
            <v>5</v>
          </cell>
        </row>
        <row r="31">
          <cell r="C31">
            <v>10</v>
          </cell>
        </row>
      </sheetData>
      <sheetData sheetId="2">
        <row r="2">
          <cell r="C2">
            <v>36</v>
          </cell>
          <cell r="G2">
            <v>1</v>
          </cell>
          <cell r="I2">
            <v>1</v>
          </cell>
          <cell r="K2">
            <v>1</v>
          </cell>
          <cell r="M2">
            <v>1</v>
          </cell>
          <cell r="N2">
            <v>1</v>
          </cell>
          <cell r="O2">
            <v>1</v>
          </cell>
          <cell r="R2">
            <v>6</v>
          </cell>
          <cell r="AP2">
            <v>8</v>
          </cell>
          <cell r="AQ2">
            <v>8</v>
          </cell>
        </row>
        <row r="3">
          <cell r="C3">
            <v>36</v>
          </cell>
        </row>
        <row r="4">
          <cell r="C4">
            <v>20</v>
          </cell>
          <cell r="G4">
            <v>3</v>
          </cell>
          <cell r="I4">
            <v>3</v>
          </cell>
          <cell r="K4">
            <v>2</v>
          </cell>
          <cell r="N4">
            <v>1</v>
          </cell>
          <cell r="O4">
            <v>1</v>
          </cell>
          <cell r="R4">
            <v>19</v>
          </cell>
          <cell r="AP4">
            <v>6</v>
          </cell>
          <cell r="AQ4">
            <v>6</v>
          </cell>
        </row>
        <row r="5">
          <cell r="C5">
            <v>10</v>
          </cell>
          <cell r="G5">
            <v>2</v>
          </cell>
          <cell r="I5">
            <v>2</v>
          </cell>
          <cell r="K5">
            <v>2</v>
          </cell>
          <cell r="N5">
            <v>1</v>
          </cell>
          <cell r="O5">
            <v>1</v>
          </cell>
          <cell r="R5">
            <v>12</v>
          </cell>
          <cell r="V5">
            <v>8</v>
          </cell>
          <cell r="AP5">
            <v>6</v>
          </cell>
          <cell r="AQ5">
            <v>6</v>
          </cell>
        </row>
        <row r="6">
          <cell r="C6">
            <v>30</v>
          </cell>
          <cell r="F6">
            <v>1</v>
          </cell>
          <cell r="H6">
            <v>1</v>
          </cell>
          <cell r="N6">
            <v>1</v>
          </cell>
          <cell r="Z6">
            <v>5</v>
          </cell>
        </row>
        <row r="7">
          <cell r="C7">
            <v>30</v>
          </cell>
          <cell r="F7">
            <v>1</v>
          </cell>
          <cell r="H7">
            <v>1</v>
          </cell>
          <cell r="Z7">
            <v>6</v>
          </cell>
        </row>
        <row r="8">
          <cell r="C8">
            <v>30</v>
          </cell>
          <cell r="F8">
            <v>1</v>
          </cell>
          <cell r="H8">
            <v>1</v>
          </cell>
          <cell r="R8">
            <v>6</v>
          </cell>
        </row>
        <row r="9">
          <cell r="C9">
            <v>36</v>
          </cell>
          <cell r="G9">
            <v>1</v>
          </cell>
          <cell r="I9">
            <v>1</v>
          </cell>
          <cell r="K9">
            <v>1</v>
          </cell>
          <cell r="M9">
            <v>1</v>
          </cell>
          <cell r="N9">
            <v>1</v>
          </cell>
          <cell r="O9">
            <v>1</v>
          </cell>
          <cell r="T9">
            <v>14</v>
          </cell>
        </row>
        <row r="10">
          <cell r="C10">
            <v>36</v>
          </cell>
          <cell r="G10">
            <v>1</v>
          </cell>
          <cell r="I10">
            <v>1</v>
          </cell>
          <cell r="K10">
            <v>1</v>
          </cell>
          <cell r="M10">
            <v>1</v>
          </cell>
          <cell r="N10">
            <v>1</v>
          </cell>
          <cell r="O10">
            <v>1</v>
          </cell>
          <cell r="T10">
            <v>14</v>
          </cell>
        </row>
        <row r="11">
          <cell r="C11">
            <v>36</v>
          </cell>
          <cell r="G11">
            <v>1</v>
          </cell>
          <cell r="I11">
            <v>1</v>
          </cell>
          <cell r="K11">
            <v>1</v>
          </cell>
          <cell r="M11">
            <v>1</v>
          </cell>
          <cell r="N11">
            <v>1</v>
          </cell>
          <cell r="O11">
            <v>1</v>
          </cell>
          <cell r="T11">
            <v>14</v>
          </cell>
        </row>
        <row r="12">
          <cell r="C12">
            <v>20</v>
          </cell>
          <cell r="G12">
            <v>2.5</v>
          </cell>
          <cell r="I12">
            <v>2.5</v>
          </cell>
          <cell r="K12">
            <v>2</v>
          </cell>
          <cell r="N12">
            <v>1</v>
          </cell>
          <cell r="O12">
            <v>1</v>
          </cell>
          <cell r="T12">
            <v>16</v>
          </cell>
          <cell r="V12">
            <v>6</v>
          </cell>
          <cell r="AH12">
            <v>3</v>
          </cell>
          <cell r="AJ12">
            <v>3</v>
          </cell>
          <cell r="AK12">
            <v>3</v>
          </cell>
          <cell r="AL12">
            <v>3</v>
          </cell>
          <cell r="AS12">
            <v>2</v>
          </cell>
          <cell r="AT12">
            <v>2</v>
          </cell>
        </row>
        <row r="13">
          <cell r="C13">
            <v>20</v>
          </cell>
          <cell r="G13">
            <v>2.5</v>
          </cell>
          <cell r="I13">
            <v>2.5</v>
          </cell>
          <cell r="K13">
            <v>2</v>
          </cell>
          <cell r="N13">
            <v>1</v>
          </cell>
          <cell r="O13">
            <v>1</v>
          </cell>
          <cell r="T13">
            <v>16</v>
          </cell>
          <cell r="V13">
            <v>6</v>
          </cell>
          <cell r="AH13">
            <v>3</v>
          </cell>
          <cell r="AJ13">
            <v>3</v>
          </cell>
          <cell r="AK13">
            <v>3</v>
          </cell>
          <cell r="AL13">
            <v>3</v>
          </cell>
          <cell r="AS13">
            <v>2</v>
          </cell>
          <cell r="AT13">
            <v>2</v>
          </cell>
        </row>
        <row r="14">
          <cell r="C14">
            <v>10</v>
          </cell>
          <cell r="G14">
            <v>2</v>
          </cell>
          <cell r="I14">
            <v>2</v>
          </cell>
          <cell r="K14">
            <v>2</v>
          </cell>
          <cell r="N14">
            <v>1</v>
          </cell>
          <cell r="O14">
            <v>1</v>
          </cell>
          <cell r="T14">
            <v>15</v>
          </cell>
          <cell r="V14">
            <v>8</v>
          </cell>
          <cell r="AJ14">
            <v>3</v>
          </cell>
          <cell r="AK14">
            <v>3</v>
          </cell>
          <cell r="AM14">
            <v>3</v>
          </cell>
          <cell r="AS14">
            <v>4</v>
          </cell>
          <cell r="AT14">
            <v>4</v>
          </cell>
        </row>
        <row r="15">
          <cell r="C15">
            <v>33</v>
          </cell>
          <cell r="F15">
            <v>2</v>
          </cell>
          <cell r="H15">
            <v>2</v>
          </cell>
          <cell r="J15">
            <v>1</v>
          </cell>
          <cell r="M15">
            <v>1</v>
          </cell>
          <cell r="N15">
            <v>1</v>
          </cell>
          <cell r="O15">
            <v>1</v>
          </cell>
          <cell r="T15">
            <v>8</v>
          </cell>
        </row>
        <row r="16">
          <cell r="C16">
            <v>33</v>
          </cell>
          <cell r="F16">
            <v>2</v>
          </cell>
          <cell r="H16">
            <v>2</v>
          </cell>
          <cell r="J16">
            <v>1</v>
          </cell>
          <cell r="M16">
            <v>1</v>
          </cell>
          <cell r="N16">
            <v>1</v>
          </cell>
          <cell r="O16">
            <v>1</v>
          </cell>
          <cell r="T16">
            <v>8</v>
          </cell>
        </row>
        <row r="17">
          <cell r="C17">
            <v>33</v>
          </cell>
          <cell r="F17">
            <v>2</v>
          </cell>
          <cell r="H17">
            <v>2</v>
          </cell>
          <cell r="J17">
            <v>1</v>
          </cell>
          <cell r="M17">
            <v>1</v>
          </cell>
          <cell r="N17">
            <v>1</v>
          </cell>
          <cell r="O17">
            <v>1</v>
          </cell>
          <cell r="T17">
            <v>8</v>
          </cell>
        </row>
        <row r="18">
          <cell r="C18">
            <v>31</v>
          </cell>
          <cell r="F18">
            <v>2</v>
          </cell>
          <cell r="H18">
            <v>2</v>
          </cell>
          <cell r="J18">
            <v>1</v>
          </cell>
          <cell r="M18">
            <v>1</v>
          </cell>
          <cell r="N18">
            <v>1</v>
          </cell>
          <cell r="O18">
            <v>1</v>
          </cell>
          <cell r="T18">
            <v>8</v>
          </cell>
        </row>
        <row r="19">
          <cell r="C19">
            <v>31</v>
          </cell>
          <cell r="F19">
            <v>2</v>
          </cell>
          <cell r="H19">
            <v>2</v>
          </cell>
          <cell r="J19">
            <v>1</v>
          </cell>
          <cell r="M19">
            <v>1</v>
          </cell>
          <cell r="N19">
            <v>1</v>
          </cell>
          <cell r="O19">
            <v>1</v>
          </cell>
          <cell r="T19">
            <v>8</v>
          </cell>
        </row>
        <row r="20">
          <cell r="C20">
            <v>21</v>
          </cell>
          <cell r="M20">
            <v>1</v>
          </cell>
          <cell r="N20">
            <v>1</v>
          </cell>
          <cell r="O20">
            <v>1</v>
          </cell>
          <cell r="T20">
            <v>17</v>
          </cell>
          <cell r="V20">
            <v>2</v>
          </cell>
          <cell r="AH20">
            <v>4</v>
          </cell>
        </row>
        <row r="21">
          <cell r="C21">
            <v>33</v>
          </cell>
          <cell r="F21">
            <v>2</v>
          </cell>
          <cell r="H21">
            <v>2</v>
          </cell>
          <cell r="J21">
            <v>1</v>
          </cell>
          <cell r="M21">
            <v>1</v>
          </cell>
          <cell r="N21">
            <v>1</v>
          </cell>
          <cell r="O21">
            <v>1</v>
          </cell>
          <cell r="Z21">
            <v>8</v>
          </cell>
        </row>
        <row r="22">
          <cell r="C22">
            <v>31</v>
          </cell>
          <cell r="F22">
            <v>2</v>
          </cell>
          <cell r="H22">
            <v>2</v>
          </cell>
          <cell r="J22">
            <v>1</v>
          </cell>
          <cell r="M22">
            <v>1</v>
          </cell>
          <cell r="N22">
            <v>1</v>
          </cell>
          <cell r="O22">
            <v>1</v>
          </cell>
          <cell r="Z22">
            <v>8</v>
          </cell>
        </row>
        <row r="23">
          <cell r="C23">
            <v>21</v>
          </cell>
          <cell r="M23">
            <v>1</v>
          </cell>
          <cell r="N23">
            <v>1</v>
          </cell>
          <cell r="O23">
            <v>1</v>
          </cell>
          <cell r="V23">
            <v>2</v>
          </cell>
          <cell r="Z23">
            <v>17</v>
          </cell>
        </row>
        <row r="24">
          <cell r="C24">
            <v>36</v>
          </cell>
          <cell r="G24">
            <v>1</v>
          </cell>
          <cell r="I24">
            <v>1</v>
          </cell>
          <cell r="K24">
            <v>1</v>
          </cell>
          <cell r="M24">
            <v>1</v>
          </cell>
          <cell r="N24">
            <v>1</v>
          </cell>
          <cell r="O24">
            <v>1</v>
          </cell>
          <cell r="T24">
            <v>8</v>
          </cell>
          <cell r="W24">
            <v>6</v>
          </cell>
          <cell r="AG24">
            <v>3</v>
          </cell>
        </row>
        <row r="25">
          <cell r="C25">
            <v>20</v>
          </cell>
          <cell r="G25">
            <v>2.5</v>
          </cell>
          <cell r="I25">
            <v>2.5</v>
          </cell>
          <cell r="K25">
            <v>2</v>
          </cell>
          <cell r="N25">
            <v>1</v>
          </cell>
          <cell r="O25">
            <v>1</v>
          </cell>
          <cell r="T25">
            <v>7</v>
          </cell>
          <cell r="V25">
            <v>6</v>
          </cell>
          <cell r="W25">
            <v>9</v>
          </cell>
          <cell r="AG25">
            <v>3</v>
          </cell>
          <cell r="AK25">
            <v>3</v>
          </cell>
          <cell r="AS25">
            <v>2</v>
          </cell>
          <cell r="AT25">
            <v>2</v>
          </cell>
        </row>
        <row r="26">
          <cell r="C26">
            <v>10</v>
          </cell>
          <cell r="G26">
            <v>2</v>
          </cell>
          <cell r="I26">
            <v>2</v>
          </cell>
          <cell r="K26">
            <v>2</v>
          </cell>
          <cell r="N26">
            <v>1</v>
          </cell>
          <cell r="O26">
            <v>1</v>
          </cell>
          <cell r="T26">
            <v>4</v>
          </cell>
          <cell r="V26">
            <v>8</v>
          </cell>
          <cell r="W26">
            <v>11</v>
          </cell>
          <cell r="AK26">
            <v>3</v>
          </cell>
          <cell r="AS26">
            <v>4</v>
          </cell>
          <cell r="AT26">
            <v>4</v>
          </cell>
        </row>
        <row r="27">
          <cell r="C27">
            <v>33</v>
          </cell>
          <cell r="F27">
            <v>2</v>
          </cell>
          <cell r="H27">
            <v>2</v>
          </cell>
          <cell r="J27">
            <v>1</v>
          </cell>
          <cell r="M27">
            <v>1</v>
          </cell>
          <cell r="N27">
            <v>1</v>
          </cell>
          <cell r="O27">
            <v>1</v>
          </cell>
          <cell r="T27">
            <v>5</v>
          </cell>
          <cell r="W27">
            <v>3</v>
          </cell>
          <cell r="AG27">
            <v>3</v>
          </cell>
        </row>
        <row r="28">
          <cell r="C28">
            <v>31</v>
          </cell>
          <cell r="F28">
            <v>2</v>
          </cell>
          <cell r="H28">
            <v>2</v>
          </cell>
          <cell r="J28">
            <v>1</v>
          </cell>
          <cell r="M28">
            <v>1</v>
          </cell>
          <cell r="N28">
            <v>1</v>
          </cell>
          <cell r="O28">
            <v>1</v>
          </cell>
          <cell r="W28">
            <v>8</v>
          </cell>
          <cell r="AG28">
            <v>3</v>
          </cell>
        </row>
        <row r="29">
          <cell r="C29">
            <v>21</v>
          </cell>
          <cell r="M29">
            <v>1</v>
          </cell>
          <cell r="N29">
            <v>1</v>
          </cell>
          <cell r="O29">
            <v>1</v>
          </cell>
          <cell r="T29">
            <v>6</v>
          </cell>
          <cell r="V29">
            <v>2</v>
          </cell>
          <cell r="W29">
            <v>11</v>
          </cell>
          <cell r="AG29">
            <v>3</v>
          </cell>
        </row>
        <row r="30">
          <cell r="C30">
            <v>20</v>
          </cell>
          <cell r="G30">
            <v>2.5</v>
          </cell>
          <cell r="I30">
            <v>2.5</v>
          </cell>
          <cell r="K30">
            <v>2</v>
          </cell>
          <cell r="N30">
            <v>1</v>
          </cell>
          <cell r="O30">
            <v>1</v>
          </cell>
          <cell r="T30">
            <v>7</v>
          </cell>
          <cell r="U30">
            <v>15</v>
          </cell>
          <cell r="AH30">
            <v>3</v>
          </cell>
          <cell r="AK30">
            <v>3</v>
          </cell>
          <cell r="AL30">
            <v>3</v>
          </cell>
          <cell r="AS30">
            <v>2</v>
          </cell>
          <cell r="AT30">
            <v>2</v>
          </cell>
        </row>
        <row r="31">
          <cell r="C31">
            <v>20</v>
          </cell>
          <cell r="G31">
            <v>2.5</v>
          </cell>
          <cell r="I31">
            <v>2.5</v>
          </cell>
          <cell r="K31">
            <v>2</v>
          </cell>
          <cell r="N31">
            <v>1</v>
          </cell>
          <cell r="O31">
            <v>1</v>
          </cell>
          <cell r="T31">
            <v>7</v>
          </cell>
          <cell r="U31">
            <v>15</v>
          </cell>
          <cell r="AH31">
            <v>3</v>
          </cell>
          <cell r="AK31">
            <v>3</v>
          </cell>
          <cell r="AL31">
            <v>3</v>
          </cell>
          <cell r="AS31">
            <v>2</v>
          </cell>
          <cell r="AT31">
            <v>2</v>
          </cell>
        </row>
        <row r="32">
          <cell r="C32">
            <v>20</v>
          </cell>
        </row>
        <row r="33">
          <cell r="C33">
            <v>10</v>
          </cell>
          <cell r="G33">
            <v>2</v>
          </cell>
          <cell r="I33">
            <v>2</v>
          </cell>
          <cell r="K33">
            <v>2</v>
          </cell>
          <cell r="N33">
            <v>1</v>
          </cell>
          <cell r="O33">
            <v>1</v>
          </cell>
          <cell r="T33">
            <v>4</v>
          </cell>
          <cell r="U33">
            <v>19</v>
          </cell>
          <cell r="AI33">
            <v>4</v>
          </cell>
          <cell r="AK33">
            <v>3</v>
          </cell>
          <cell r="AS33">
            <v>4</v>
          </cell>
          <cell r="AT33">
            <v>4</v>
          </cell>
        </row>
        <row r="34">
          <cell r="C34">
            <v>10</v>
          </cell>
          <cell r="G34">
            <v>2</v>
          </cell>
          <cell r="I34">
            <v>2</v>
          </cell>
          <cell r="K34">
            <v>2</v>
          </cell>
          <cell r="N34">
            <v>1</v>
          </cell>
          <cell r="O34">
            <v>1</v>
          </cell>
          <cell r="T34">
            <v>4</v>
          </cell>
          <cell r="U34">
            <v>19</v>
          </cell>
          <cell r="AI34">
            <v>4</v>
          </cell>
          <cell r="AK34">
            <v>3</v>
          </cell>
          <cell r="AS34">
            <v>4</v>
          </cell>
          <cell r="AT34">
            <v>4</v>
          </cell>
        </row>
        <row r="35">
          <cell r="C35">
            <v>36</v>
          </cell>
          <cell r="G35">
            <v>1</v>
          </cell>
          <cell r="I35">
            <v>1</v>
          </cell>
          <cell r="K35">
            <v>1</v>
          </cell>
          <cell r="M35">
            <v>1</v>
          </cell>
          <cell r="N35">
            <v>1</v>
          </cell>
          <cell r="O35">
            <v>1</v>
          </cell>
          <cell r="X35">
            <v>7</v>
          </cell>
          <cell r="Z35">
            <v>7</v>
          </cell>
        </row>
        <row r="36">
          <cell r="C36">
            <v>20</v>
          </cell>
          <cell r="G36">
            <v>2.5</v>
          </cell>
          <cell r="I36">
            <v>2.5</v>
          </cell>
          <cell r="K36">
            <v>2</v>
          </cell>
          <cell r="N36">
            <v>1</v>
          </cell>
          <cell r="O36">
            <v>1</v>
          </cell>
          <cell r="V36">
            <v>6</v>
          </cell>
          <cell r="X36">
            <v>19</v>
          </cell>
          <cell r="AS36">
            <v>2</v>
          </cell>
          <cell r="AT36">
            <v>2</v>
          </cell>
        </row>
        <row r="37">
          <cell r="C37">
            <v>20</v>
          </cell>
          <cell r="G37">
            <v>2.5</v>
          </cell>
          <cell r="I37">
            <v>2.5</v>
          </cell>
          <cell r="K37">
            <v>2</v>
          </cell>
          <cell r="L37">
            <v>2</v>
          </cell>
          <cell r="N37">
            <v>1</v>
          </cell>
          <cell r="O37">
            <v>1</v>
          </cell>
          <cell r="V37">
            <v>6</v>
          </cell>
          <cell r="X37">
            <v>7</v>
          </cell>
          <cell r="Z37">
            <v>10</v>
          </cell>
          <cell r="AS37">
            <v>2</v>
          </cell>
          <cell r="AT37">
            <v>2</v>
          </cell>
        </row>
        <row r="38">
          <cell r="C38">
            <v>10</v>
          </cell>
          <cell r="G38">
            <v>2</v>
          </cell>
          <cell r="I38">
            <v>2</v>
          </cell>
          <cell r="K38">
            <v>2</v>
          </cell>
          <cell r="N38">
            <v>1</v>
          </cell>
          <cell r="O38">
            <v>1</v>
          </cell>
          <cell r="V38">
            <v>8</v>
          </cell>
          <cell r="X38">
            <v>8</v>
          </cell>
          <cell r="AF38">
            <v>2</v>
          </cell>
          <cell r="AN38">
            <v>10</v>
          </cell>
          <cell r="AO38">
            <v>10</v>
          </cell>
          <cell r="AS38">
            <v>4</v>
          </cell>
          <cell r="AT38">
            <v>4</v>
          </cell>
        </row>
        <row r="39">
          <cell r="C39">
            <v>33</v>
          </cell>
          <cell r="F39">
            <v>2</v>
          </cell>
          <cell r="H39">
            <v>2</v>
          </cell>
          <cell r="J39">
            <v>2</v>
          </cell>
          <cell r="M39">
            <v>1</v>
          </cell>
          <cell r="N39">
            <v>1</v>
          </cell>
          <cell r="O39">
            <v>1</v>
          </cell>
          <cell r="X39">
            <v>4</v>
          </cell>
          <cell r="AN39">
            <v>4</v>
          </cell>
          <cell r="AR39">
            <v>4</v>
          </cell>
        </row>
        <row r="40">
          <cell r="C40">
            <v>31</v>
          </cell>
          <cell r="F40">
            <v>2</v>
          </cell>
          <cell r="H40">
            <v>2</v>
          </cell>
          <cell r="J40">
            <v>2</v>
          </cell>
          <cell r="M40">
            <v>1</v>
          </cell>
          <cell r="N40">
            <v>1</v>
          </cell>
          <cell r="O40">
            <v>1</v>
          </cell>
          <cell r="AN40">
            <v>8</v>
          </cell>
          <cell r="AR40">
            <v>8</v>
          </cell>
        </row>
        <row r="41">
          <cell r="C41">
            <v>21</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
    </sheetNames>
    <sheetDataSet>
      <sheetData sheetId="0"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vibe.mijnhelicon.nl/ssf/s/readFile/folderEntry/152407/2c90a9b34b3556d8014b3b279b425eaf/1422626626357/lastView/servicedocument%202%20-%20Overzicht%20examenduur%20per%20CREBO%202014-2015.xls"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workbookViewId="0">
      <selection activeCell="D42" sqref="D42"/>
    </sheetView>
  </sheetViews>
  <sheetFormatPr defaultRowHeight="12.75" x14ac:dyDescent="0.2"/>
  <cols>
    <col min="1" max="1" width="20.5703125" style="256" customWidth="1"/>
    <col min="2" max="16384" width="9.140625" style="256"/>
  </cols>
  <sheetData>
    <row r="1" spans="1:15" ht="15.75" x14ac:dyDescent="0.25">
      <c r="A1" s="342" t="s">
        <v>115</v>
      </c>
    </row>
    <row r="3" spans="1:15" x14ac:dyDescent="0.2">
      <c r="A3" s="256" t="s">
        <v>229</v>
      </c>
    </row>
    <row r="4" spans="1:15" x14ac:dyDescent="0.2">
      <c r="A4" s="256" t="s">
        <v>230</v>
      </c>
    </row>
    <row r="5" spans="1:15" ht="13.5" customHeight="1" x14ac:dyDescent="0.2">
      <c r="A5" s="256" t="s">
        <v>231</v>
      </c>
    </row>
    <row r="6" spans="1:15" ht="13.5" customHeight="1" x14ac:dyDescent="0.2"/>
    <row r="7" spans="1:15" x14ac:dyDescent="0.2">
      <c r="A7" s="346" t="s">
        <v>104</v>
      </c>
      <c r="B7" s="347"/>
    </row>
    <row r="8" spans="1:15" ht="15" customHeight="1" x14ac:dyDescent="0.2">
      <c r="A8" s="348" t="s">
        <v>232</v>
      </c>
      <c r="O8" s="348"/>
    </row>
    <row r="9" spans="1:15" x14ac:dyDescent="0.2">
      <c r="A9" s="348" t="s">
        <v>233</v>
      </c>
      <c r="O9" s="348"/>
    </row>
    <row r="10" spans="1:15" x14ac:dyDescent="0.2">
      <c r="A10" s="348" t="s">
        <v>234</v>
      </c>
    </row>
    <row r="11" spans="1:15" x14ac:dyDescent="0.2">
      <c r="O11" s="348"/>
    </row>
    <row r="12" spans="1:15" ht="12.75" customHeight="1" x14ac:dyDescent="0.25">
      <c r="A12" s="346" t="s">
        <v>166</v>
      </c>
      <c r="B12" s="349"/>
      <c r="C12" s="349"/>
    </row>
    <row r="13" spans="1:15" x14ac:dyDescent="0.2">
      <c r="A13" s="348" t="s">
        <v>235</v>
      </c>
    </row>
    <row r="14" spans="1:15" x14ac:dyDescent="0.2">
      <c r="A14" s="348" t="s">
        <v>150</v>
      </c>
      <c r="B14" s="350" t="s">
        <v>236</v>
      </c>
      <c r="C14" s="351"/>
      <c r="D14" s="351"/>
      <c r="E14" s="351"/>
      <c r="F14" s="351"/>
      <c r="G14" s="351"/>
      <c r="H14" s="351"/>
      <c r="I14" s="351"/>
      <c r="J14" s="351"/>
      <c r="K14" s="351"/>
      <c r="L14" s="351"/>
      <c r="M14" s="351"/>
    </row>
    <row r="15" spans="1:15" x14ac:dyDescent="0.2">
      <c r="A15" s="348" t="s">
        <v>151</v>
      </c>
      <c r="B15" s="348" t="s">
        <v>237</v>
      </c>
    </row>
    <row r="16" spans="1:15" x14ac:dyDescent="0.2">
      <c r="A16" s="348" t="s">
        <v>152</v>
      </c>
      <c r="B16" s="348" t="s">
        <v>157</v>
      </c>
    </row>
    <row r="17" spans="1:5" x14ac:dyDescent="0.2">
      <c r="A17" s="348"/>
      <c r="B17" s="348" t="s">
        <v>238</v>
      </c>
    </row>
    <row r="18" spans="1:5" x14ac:dyDescent="0.2">
      <c r="A18" s="348" t="s">
        <v>153</v>
      </c>
      <c r="B18" s="348" t="s">
        <v>239</v>
      </c>
    </row>
    <row r="19" spans="1:5" x14ac:dyDescent="0.2">
      <c r="A19" s="348" t="s">
        <v>155</v>
      </c>
      <c r="B19" s="348" t="s">
        <v>154</v>
      </c>
    </row>
    <row r="20" spans="1:5" x14ac:dyDescent="0.2">
      <c r="A20" s="348" t="s">
        <v>156</v>
      </c>
      <c r="B20" s="348" t="s">
        <v>240</v>
      </c>
    </row>
    <row r="21" spans="1:5" x14ac:dyDescent="0.2">
      <c r="A21" s="468"/>
      <c r="B21" s="262" t="s">
        <v>290</v>
      </c>
    </row>
    <row r="22" spans="1:5" x14ac:dyDescent="0.2">
      <c r="A22" s="468"/>
      <c r="B22" s="262" t="s">
        <v>291</v>
      </c>
    </row>
    <row r="23" spans="1:5" x14ac:dyDescent="0.2">
      <c r="A23" s="352" t="s">
        <v>103</v>
      </c>
      <c r="B23" s="352"/>
      <c r="C23" s="352"/>
      <c r="D23" s="353"/>
      <c r="E23" s="353"/>
    </row>
    <row r="24" spans="1:5" x14ac:dyDescent="0.2">
      <c r="A24" s="348" t="s">
        <v>241</v>
      </c>
    </row>
    <row r="25" spans="1:5" x14ac:dyDescent="0.2">
      <c r="A25" s="354" t="s">
        <v>159</v>
      </c>
      <c r="B25" s="354" t="s">
        <v>242</v>
      </c>
    </row>
    <row r="26" spans="1:5" x14ac:dyDescent="0.2">
      <c r="A26" s="354"/>
      <c r="B26" s="354" t="s">
        <v>243</v>
      </c>
    </row>
    <row r="27" spans="1:5" x14ac:dyDescent="0.2">
      <c r="A27" s="354" t="s">
        <v>158</v>
      </c>
      <c r="B27" s="354" t="s">
        <v>244</v>
      </c>
    </row>
    <row r="28" spans="1:5" x14ac:dyDescent="0.2">
      <c r="A28" s="354" t="s">
        <v>110</v>
      </c>
      <c r="B28" s="354" t="s">
        <v>245</v>
      </c>
    </row>
    <row r="29" spans="1:5" x14ac:dyDescent="0.2">
      <c r="A29" s="354" t="s">
        <v>111</v>
      </c>
      <c r="B29" s="354" t="s">
        <v>246</v>
      </c>
    </row>
    <row r="30" spans="1:5" x14ac:dyDescent="0.2">
      <c r="A30" s="354" t="s">
        <v>130</v>
      </c>
      <c r="B30" s="354" t="s">
        <v>247</v>
      </c>
    </row>
    <row r="31" spans="1:5" x14ac:dyDescent="0.2">
      <c r="A31" s="354"/>
      <c r="B31" s="355" t="s">
        <v>292</v>
      </c>
    </row>
    <row r="32" spans="1:5" x14ac:dyDescent="0.2">
      <c r="A32" s="354" t="s">
        <v>131</v>
      </c>
      <c r="B32" s="354" t="s">
        <v>248</v>
      </c>
    </row>
    <row r="33" spans="1:16" x14ac:dyDescent="0.2">
      <c r="A33" s="354" t="s">
        <v>112</v>
      </c>
      <c r="B33" s="354" t="s">
        <v>249</v>
      </c>
    </row>
    <row r="34" spans="1:16" x14ac:dyDescent="0.2">
      <c r="A34" s="354" t="s">
        <v>113</v>
      </c>
      <c r="B34" s="354" t="s">
        <v>250</v>
      </c>
    </row>
    <row r="35" spans="1:16" x14ac:dyDescent="0.2">
      <c r="A35" s="354" t="s">
        <v>132</v>
      </c>
      <c r="B35" s="354" t="s">
        <v>133</v>
      </c>
    </row>
    <row r="36" spans="1:16" x14ac:dyDescent="0.2">
      <c r="A36" s="354"/>
      <c r="B36" s="354" t="s">
        <v>251</v>
      </c>
    </row>
    <row r="37" spans="1:16" x14ac:dyDescent="0.2">
      <c r="A37" s="354"/>
      <c r="B37" s="354" t="s">
        <v>134</v>
      </c>
    </row>
    <row r="38" spans="1:16" x14ac:dyDescent="0.2">
      <c r="A38" s="354" t="s">
        <v>162</v>
      </c>
      <c r="B38" s="354" t="s">
        <v>135</v>
      </c>
    </row>
    <row r="39" spans="1:16" x14ac:dyDescent="0.2">
      <c r="A39" s="354"/>
      <c r="B39" s="354"/>
    </row>
    <row r="40" spans="1:16" x14ac:dyDescent="0.2">
      <c r="A40" s="346" t="s">
        <v>252</v>
      </c>
      <c r="B40" s="347"/>
      <c r="C40" s="347"/>
      <c r="D40" s="348" t="s">
        <v>253</v>
      </c>
      <c r="O40" s="348"/>
    </row>
    <row r="41" spans="1:16" x14ac:dyDescent="0.2">
      <c r="A41" s="354"/>
    </row>
    <row r="42" spans="1:16" x14ac:dyDescent="0.2">
      <c r="A42" s="346" t="s">
        <v>254</v>
      </c>
      <c r="B42" s="347"/>
      <c r="C42" s="347"/>
      <c r="D42" s="348" t="s">
        <v>164</v>
      </c>
      <c r="O42" s="348"/>
    </row>
    <row r="43" spans="1:16" x14ac:dyDescent="0.2">
      <c r="A43" s="354"/>
    </row>
    <row r="44" spans="1:16" ht="12.75" customHeight="1" x14ac:dyDescent="0.2">
      <c r="A44" s="346" t="s">
        <v>282</v>
      </c>
      <c r="B44" s="347"/>
      <c r="C44" s="347"/>
      <c r="D44" s="842" t="s">
        <v>283</v>
      </c>
      <c r="E44" s="842"/>
      <c r="F44" s="842"/>
      <c r="G44" s="842"/>
      <c r="H44" s="842"/>
      <c r="I44" s="842"/>
      <c r="J44" s="842"/>
      <c r="K44" s="842"/>
      <c r="L44" s="842"/>
      <c r="M44" s="842"/>
      <c r="N44" s="842"/>
      <c r="O44" s="842"/>
      <c r="P44" s="842"/>
    </row>
    <row r="45" spans="1:16" x14ac:dyDescent="0.2">
      <c r="A45" s="354"/>
      <c r="D45" s="348" t="s">
        <v>284</v>
      </c>
    </row>
    <row r="46" spans="1:16" x14ac:dyDescent="0.2">
      <c r="A46" s="354"/>
      <c r="D46" s="348" t="s">
        <v>285</v>
      </c>
    </row>
    <row r="47" spans="1:16" x14ac:dyDescent="0.2">
      <c r="A47" s="354"/>
      <c r="D47" s="348" t="s">
        <v>286</v>
      </c>
    </row>
    <row r="48" spans="1:16" x14ac:dyDescent="0.2">
      <c r="A48" s="354"/>
      <c r="D48" s="348"/>
    </row>
    <row r="49" spans="1:7" x14ac:dyDescent="0.2">
      <c r="A49" s="355" t="s">
        <v>139</v>
      </c>
    </row>
    <row r="50" spans="1:7" x14ac:dyDescent="0.2">
      <c r="A50" s="354" t="s">
        <v>255</v>
      </c>
    </row>
    <row r="51" spans="1:7" x14ac:dyDescent="0.2">
      <c r="A51" s="354"/>
    </row>
    <row r="52" spans="1:7" x14ac:dyDescent="0.2">
      <c r="A52" s="355" t="s">
        <v>107</v>
      </c>
    </row>
    <row r="53" spans="1:7" x14ac:dyDescent="0.2">
      <c r="A53" s="354" t="s">
        <v>256</v>
      </c>
    </row>
    <row r="54" spans="1:7" x14ac:dyDescent="0.2">
      <c r="A54" s="354" t="s">
        <v>136</v>
      </c>
    </row>
    <row r="55" spans="1:7" x14ac:dyDescent="0.2">
      <c r="A55" s="354"/>
    </row>
    <row r="56" spans="1:7" x14ac:dyDescent="0.2">
      <c r="A56" s="355" t="s">
        <v>108</v>
      </c>
    </row>
    <row r="57" spans="1:7" x14ac:dyDescent="0.2">
      <c r="A57" s="354" t="s">
        <v>257</v>
      </c>
    </row>
    <row r="58" spans="1:7" x14ac:dyDescent="0.2">
      <c r="A58" s="354" t="s">
        <v>258</v>
      </c>
    </row>
    <row r="59" spans="1:7" x14ac:dyDescent="0.2">
      <c r="A59" s="354"/>
    </row>
    <row r="60" spans="1:7" x14ac:dyDescent="0.2">
      <c r="A60" s="262" t="s">
        <v>105</v>
      </c>
      <c r="B60" s="356"/>
      <c r="C60" s="356"/>
      <c r="D60" s="356"/>
      <c r="E60" s="356"/>
      <c r="F60" s="356"/>
      <c r="G60" s="356"/>
    </row>
    <row r="61" spans="1:7" x14ac:dyDescent="0.2">
      <c r="A61" s="354" t="s">
        <v>259</v>
      </c>
      <c r="B61" s="348"/>
      <c r="C61" s="356"/>
      <c r="D61" s="356"/>
      <c r="E61" s="356"/>
      <c r="F61" s="356"/>
      <c r="G61" s="356"/>
    </row>
    <row r="62" spans="1:7" x14ac:dyDescent="0.2">
      <c r="A62" s="348"/>
      <c r="B62" s="354"/>
      <c r="C62" s="356"/>
      <c r="D62" s="356"/>
      <c r="E62" s="356"/>
      <c r="F62" s="356"/>
      <c r="G62" s="356"/>
    </row>
    <row r="63" spans="1:7" x14ac:dyDescent="0.2">
      <c r="A63" s="262" t="s">
        <v>106</v>
      </c>
      <c r="B63" s="356"/>
      <c r="C63" s="356"/>
      <c r="D63" s="356"/>
      <c r="E63" s="356"/>
      <c r="F63" s="356"/>
      <c r="G63" s="356"/>
    </row>
    <row r="64" spans="1:7" x14ac:dyDescent="0.2">
      <c r="A64" s="348" t="s">
        <v>137</v>
      </c>
      <c r="B64" s="356"/>
      <c r="C64" s="356"/>
      <c r="D64" s="356"/>
      <c r="E64" s="356"/>
      <c r="F64" s="356"/>
      <c r="G64" s="356"/>
    </row>
    <row r="65" spans="1:8" x14ac:dyDescent="0.2">
      <c r="A65" s="348" t="s">
        <v>260</v>
      </c>
      <c r="B65" s="356"/>
      <c r="C65" s="356"/>
      <c r="D65" s="356"/>
      <c r="E65" s="356"/>
      <c r="F65" s="356"/>
      <c r="G65" s="356"/>
    </row>
    <row r="68" spans="1:8" ht="15" x14ac:dyDescent="0.2">
      <c r="A68" s="357" t="s">
        <v>63</v>
      </c>
      <c r="B68" s="358"/>
      <c r="C68" s="358"/>
      <c r="D68" s="358"/>
      <c r="E68" s="358"/>
      <c r="F68" s="358"/>
      <c r="G68" s="358"/>
      <c r="H68" s="358"/>
    </row>
    <row r="69" spans="1:8" x14ac:dyDescent="0.2">
      <c r="A69" s="359" t="s">
        <v>22</v>
      </c>
      <c r="B69" s="360"/>
      <c r="C69" s="360"/>
      <c r="D69" s="361"/>
      <c r="E69" s="362"/>
      <c r="F69" s="363"/>
      <c r="G69" s="364"/>
      <c r="H69" s="365"/>
    </row>
    <row r="70" spans="1:8" x14ac:dyDescent="0.2">
      <c r="A70" s="366" t="s">
        <v>23</v>
      </c>
      <c r="B70" s="367"/>
      <c r="C70" s="367"/>
      <c r="D70" s="368"/>
      <c r="E70" s="366"/>
      <c r="F70" s="369"/>
      <c r="G70" s="368"/>
      <c r="H70" s="369"/>
    </row>
    <row r="71" spans="1:8" x14ac:dyDescent="0.2">
      <c r="A71" s="370" t="s">
        <v>24</v>
      </c>
      <c r="B71" s="371"/>
      <c r="C71" s="371"/>
      <c r="D71" s="372"/>
      <c r="E71" s="373"/>
      <c r="F71" s="373"/>
      <c r="G71" s="372"/>
      <c r="H71" s="373"/>
    </row>
    <row r="72" spans="1:8" x14ac:dyDescent="0.2">
      <c r="A72" s="374" t="s">
        <v>64</v>
      </c>
      <c r="B72" s="375"/>
      <c r="C72" s="375"/>
      <c r="D72" s="375"/>
      <c r="E72" s="375"/>
      <c r="F72" s="375"/>
      <c r="G72" s="375"/>
      <c r="H72" s="375"/>
    </row>
    <row r="73" spans="1:8" x14ac:dyDescent="0.2">
      <c r="A73" s="376" t="s">
        <v>65</v>
      </c>
      <c r="B73" s="377"/>
      <c r="C73" s="377"/>
      <c r="D73" s="377"/>
      <c r="E73" s="377"/>
      <c r="F73" s="377"/>
      <c r="G73" s="377"/>
      <c r="H73" s="377"/>
    </row>
    <row r="74" spans="1:8" x14ac:dyDescent="0.2">
      <c r="A74" s="378" t="s">
        <v>66</v>
      </c>
      <c r="B74" s="379"/>
      <c r="C74" s="350"/>
      <c r="D74" s="350"/>
      <c r="E74" s="350"/>
      <c r="F74" s="350"/>
      <c r="G74" s="350"/>
      <c r="H74" s="350"/>
    </row>
    <row r="75" spans="1:8" x14ac:dyDescent="0.2">
      <c r="A75" s="380" t="s">
        <v>109</v>
      </c>
      <c r="B75" s="381"/>
      <c r="C75" s="381"/>
      <c r="D75" s="381"/>
      <c r="E75" s="381"/>
      <c r="F75" s="381"/>
      <c r="G75" s="381"/>
      <c r="H75" s="381"/>
    </row>
    <row r="84" spans="1:1" x14ac:dyDescent="0.2">
      <c r="A84" s="383"/>
    </row>
  </sheetData>
  <sheetProtection algorithmName="SHA-512" hashValue="DIEFoL9s0g0F8Y0j/Poj3DgaisQrhAmaB6qrSjGSCdiMfez04v3mSkO80TqZXOgZJXkf8B4h2YRaAiuevs0Dew==" saltValue="Apt2FD56TU8fuZiFihA4nA==" spinCount="100000" sheet="1" objects="1" scenarios="1"/>
  <mergeCells count="1">
    <mergeCell ref="D44:P44"/>
  </mergeCells>
  <pageMargins left="0.7" right="0.7" top="0.75" bottom="0.75" header="0.3" footer="0.3"/>
  <pageSetup paperSize="9" orientation="portrait" horizontalDpi="4294967294"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J4" sqref="J4:J5"/>
    </sheetView>
  </sheetViews>
  <sheetFormatPr defaultRowHeight="12.75" x14ac:dyDescent="0.2"/>
  <sheetData>
    <row r="1" spans="1:3" ht="15.75" x14ac:dyDescent="0.25">
      <c r="A1" s="141" t="s">
        <v>163</v>
      </c>
      <c r="B1" s="141"/>
      <c r="C1" s="141"/>
    </row>
    <row r="3" spans="1:3" x14ac:dyDescent="0.2">
      <c r="A3" s="1" t="s">
        <v>164</v>
      </c>
    </row>
  </sheetData>
  <sheetProtection password="CA1B"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V108"/>
  <sheetViews>
    <sheetView tabSelected="1" zoomScale="80" zoomScaleNormal="80" zoomScaleSheetLayoutView="50" workbookViewId="0"/>
  </sheetViews>
  <sheetFormatPr defaultColWidth="9.140625" defaultRowHeight="12.75" x14ac:dyDescent="0.2"/>
  <cols>
    <col min="1" max="1" width="2.5703125" style="485" customWidth="1"/>
    <col min="2" max="2" width="27.28515625" style="464" customWidth="1"/>
    <col min="3" max="3" width="11" style="464" customWidth="1"/>
    <col min="4" max="4" width="8.7109375" style="464" customWidth="1"/>
    <col min="5" max="5" width="8.85546875" style="464" customWidth="1"/>
    <col min="6" max="6" width="9.140625" style="464" customWidth="1"/>
    <col min="7" max="7" width="7.140625" style="464" customWidth="1"/>
    <col min="8" max="8" width="11.28515625" style="485" customWidth="1"/>
    <col min="9" max="9" width="9.42578125" style="485" customWidth="1"/>
    <col min="10" max="10" width="7.85546875" style="485" customWidth="1"/>
    <col min="11" max="12" width="8" style="485" customWidth="1"/>
    <col min="13" max="13" width="6.7109375" style="485" customWidth="1"/>
    <col min="14" max="14" width="6.42578125" style="485" customWidth="1"/>
    <col min="15" max="16" width="7.7109375" style="485" customWidth="1"/>
    <col min="17" max="16384" width="9.140625" style="485"/>
  </cols>
  <sheetData>
    <row r="1" spans="1:22" s="472" customFormat="1" ht="18" customHeight="1" x14ac:dyDescent="0.25">
      <c r="A1" s="469" t="s">
        <v>138</v>
      </c>
      <c r="B1" s="469"/>
      <c r="C1" s="470"/>
      <c r="D1" s="470"/>
      <c r="E1" s="470"/>
      <c r="F1" s="471"/>
      <c r="G1" s="854" t="s">
        <v>261</v>
      </c>
      <c r="H1" s="855"/>
      <c r="I1" s="855"/>
      <c r="J1" s="855"/>
      <c r="K1" s="856"/>
      <c r="M1" s="473"/>
      <c r="N1" s="474"/>
      <c r="O1" s="474"/>
      <c r="P1" s="474"/>
      <c r="Q1" s="475"/>
      <c r="R1" s="475"/>
      <c r="S1" s="475"/>
      <c r="T1" s="475"/>
      <c r="U1" s="475"/>
      <c r="V1" s="475"/>
    </row>
    <row r="2" spans="1:22" ht="22.5" customHeight="1" x14ac:dyDescent="0.2">
      <c r="A2" s="476" t="s">
        <v>10</v>
      </c>
      <c r="B2" s="477"/>
      <c r="C2" s="862"/>
      <c r="D2" s="863"/>
      <c r="E2" s="864"/>
      <c r="F2" s="478"/>
      <c r="G2" s="479"/>
      <c r="H2" s="480" t="s">
        <v>217</v>
      </c>
      <c r="I2" s="480" t="s">
        <v>216</v>
      </c>
      <c r="J2" s="481" t="s">
        <v>11</v>
      </c>
      <c r="K2" s="481" t="s">
        <v>12</v>
      </c>
      <c r="L2" s="482" t="s">
        <v>263</v>
      </c>
      <c r="M2" s="475"/>
      <c r="N2" s="483"/>
      <c r="O2" s="483"/>
      <c r="P2" s="484"/>
      <c r="Q2" s="475"/>
      <c r="R2" s="475"/>
      <c r="S2" s="475"/>
      <c r="T2" s="475"/>
      <c r="U2" s="475"/>
      <c r="V2" s="475"/>
    </row>
    <row r="3" spans="1:22" x14ac:dyDescent="0.2">
      <c r="A3" s="476" t="s">
        <v>13</v>
      </c>
      <c r="B3" s="477"/>
      <c r="C3" s="862"/>
      <c r="D3" s="863"/>
      <c r="E3" s="864"/>
      <c r="F3" s="478"/>
      <c r="G3" s="486" t="s">
        <v>14</v>
      </c>
      <c r="H3" s="100">
        <f>C96+C97</f>
        <v>1041</v>
      </c>
      <c r="I3" s="487">
        <f>C97</f>
        <v>729</v>
      </c>
      <c r="J3" s="488">
        <f>C96</f>
        <v>312</v>
      </c>
      <c r="K3" s="489">
        <f>N79</f>
        <v>1600</v>
      </c>
      <c r="M3" s="490"/>
      <c r="N3" s="483"/>
      <c r="O3" s="483"/>
      <c r="P3" s="484"/>
      <c r="Q3" s="475"/>
      <c r="R3" s="475"/>
      <c r="S3" s="475"/>
      <c r="T3" s="475"/>
      <c r="U3" s="475"/>
      <c r="V3" s="475"/>
    </row>
    <row r="4" spans="1:22" x14ac:dyDescent="0.2">
      <c r="A4" s="476" t="s">
        <v>15</v>
      </c>
      <c r="B4" s="477"/>
      <c r="C4" s="865" t="s">
        <v>295</v>
      </c>
      <c r="D4" s="866"/>
      <c r="E4" s="867"/>
      <c r="F4" s="478"/>
      <c r="G4" s="486" t="s">
        <v>16</v>
      </c>
      <c r="H4" s="100">
        <f>D96+D97</f>
        <v>1025</v>
      </c>
      <c r="I4" s="487">
        <f>D97</f>
        <v>705</v>
      </c>
      <c r="J4" s="488">
        <f>D96</f>
        <v>320</v>
      </c>
      <c r="K4" s="489">
        <f>O79</f>
        <v>1600</v>
      </c>
      <c r="M4" s="475"/>
      <c r="N4" s="483"/>
      <c r="O4" s="483"/>
      <c r="P4" s="484"/>
      <c r="Q4" s="475"/>
      <c r="R4" s="475"/>
      <c r="S4" s="475"/>
      <c r="T4" s="475"/>
      <c r="U4" s="475"/>
      <c r="V4" s="475"/>
    </row>
    <row r="5" spans="1:22" x14ac:dyDescent="0.2">
      <c r="A5" s="476" t="s">
        <v>17</v>
      </c>
      <c r="B5" s="491"/>
      <c r="C5" s="865">
        <v>4</v>
      </c>
      <c r="D5" s="866"/>
      <c r="E5" s="867"/>
      <c r="F5" s="478"/>
      <c r="G5" s="486" t="s">
        <v>18</v>
      </c>
      <c r="H5" s="100">
        <f>E96+E97</f>
        <v>1033</v>
      </c>
      <c r="I5" s="254">
        <f>E97</f>
        <v>433</v>
      </c>
      <c r="J5" s="488">
        <f>E96</f>
        <v>600</v>
      </c>
      <c r="K5" s="489">
        <f>P79</f>
        <v>1600</v>
      </c>
      <c r="M5" s="475"/>
      <c r="N5" s="475"/>
      <c r="O5" s="475"/>
      <c r="P5" s="484"/>
      <c r="Q5" s="475"/>
      <c r="R5" s="475"/>
      <c r="S5" s="475"/>
      <c r="T5" s="475"/>
      <c r="U5" s="475"/>
      <c r="V5" s="475"/>
    </row>
    <row r="6" spans="1:22" x14ac:dyDescent="0.2">
      <c r="A6" s="476" t="s">
        <v>262</v>
      </c>
      <c r="B6" s="491"/>
      <c r="C6" s="862"/>
      <c r="D6" s="863"/>
      <c r="E6" s="864"/>
      <c r="F6" s="478"/>
      <c r="G6" s="492" t="s">
        <v>0</v>
      </c>
      <c r="H6" s="493"/>
      <c r="I6" s="487">
        <f>F97</f>
        <v>1867</v>
      </c>
      <c r="J6" s="494">
        <f>SUM(J3:J5)</f>
        <v>1232</v>
      </c>
      <c r="K6" s="493"/>
      <c r="M6" s="475"/>
      <c r="N6" s="475"/>
      <c r="O6" s="475"/>
      <c r="P6" s="484"/>
      <c r="Q6" s="475"/>
      <c r="R6" s="475"/>
      <c r="S6" s="475"/>
      <c r="T6" s="475"/>
      <c r="U6" s="475"/>
      <c r="V6" s="475"/>
    </row>
    <row r="7" spans="1:22" x14ac:dyDescent="0.2">
      <c r="A7" s="476" t="s">
        <v>19</v>
      </c>
      <c r="B7" s="491"/>
      <c r="C7" s="862"/>
      <c r="D7" s="863"/>
      <c r="E7" s="864"/>
      <c r="F7" s="478"/>
      <c r="G7" s="495" t="s">
        <v>20</v>
      </c>
      <c r="H7" s="495"/>
      <c r="I7" s="496">
        <f>F101</f>
        <v>0</v>
      </c>
      <c r="J7" s="497"/>
      <c r="M7" s="475"/>
      <c r="N7" s="475"/>
      <c r="O7" s="475"/>
      <c r="P7" s="484"/>
      <c r="Q7" s="475"/>
      <c r="R7" s="475"/>
      <c r="S7" s="475"/>
      <c r="T7" s="475"/>
      <c r="U7" s="475"/>
      <c r="V7" s="475"/>
    </row>
    <row r="8" spans="1:22" x14ac:dyDescent="0.2">
      <c r="A8" s="476" t="s">
        <v>21</v>
      </c>
      <c r="B8" s="477"/>
      <c r="C8" s="862"/>
      <c r="D8" s="863"/>
      <c r="E8" s="864"/>
      <c r="F8" s="498"/>
      <c r="G8" s="499" t="s">
        <v>167</v>
      </c>
      <c r="H8" s="500"/>
      <c r="I8" s="500"/>
      <c r="J8" s="501">
        <f>F102</f>
        <v>0.25666666666666665</v>
      </c>
      <c r="K8" s="482" t="s">
        <v>264</v>
      </c>
      <c r="M8" s="475"/>
      <c r="N8" s="475"/>
      <c r="O8" s="475"/>
      <c r="P8" s="484"/>
      <c r="Q8" s="475"/>
      <c r="R8" s="475"/>
      <c r="S8" s="475"/>
      <c r="T8" s="475"/>
      <c r="U8" s="475"/>
      <c r="V8" s="475"/>
    </row>
    <row r="9" spans="1:22" ht="12.75" customHeight="1" x14ac:dyDescent="0.2">
      <c r="A9" s="476" t="s">
        <v>74</v>
      </c>
      <c r="B9" s="477"/>
      <c r="C9" s="865">
        <v>3</v>
      </c>
      <c r="D9" s="866"/>
      <c r="E9" s="867"/>
      <c r="F9" s="498"/>
      <c r="G9" s="502"/>
      <c r="H9" s="503"/>
      <c r="I9" s="503"/>
      <c r="J9" s="503"/>
      <c r="K9" s="504"/>
      <c r="M9" s="505"/>
      <c r="N9" s="505"/>
      <c r="O9" s="475"/>
      <c r="P9" s="484"/>
      <c r="Q9" s="475"/>
      <c r="T9" s="475"/>
      <c r="U9" s="475"/>
      <c r="V9" s="475"/>
    </row>
    <row r="10" spans="1:22" x14ac:dyDescent="0.2">
      <c r="A10" s="476" t="s">
        <v>293</v>
      </c>
      <c r="B10" s="477"/>
      <c r="C10" s="865" t="s">
        <v>294</v>
      </c>
      <c r="D10" s="866"/>
      <c r="E10" s="867"/>
      <c r="F10" s="506"/>
      <c r="G10" s="507"/>
      <c r="H10" s="508"/>
      <c r="I10" s="508"/>
      <c r="J10" s="508"/>
      <c r="K10" s="509"/>
      <c r="M10" s="505"/>
      <c r="N10" s="510"/>
      <c r="O10" s="511"/>
      <c r="P10" s="512"/>
      <c r="Q10" s="475"/>
      <c r="T10" s="475"/>
      <c r="U10" s="475"/>
      <c r="V10" s="475"/>
    </row>
    <row r="11" spans="1:22" x14ac:dyDescent="0.2">
      <c r="A11" s="513"/>
      <c r="B11" s="514"/>
      <c r="C11" s="515"/>
      <c r="D11" s="515"/>
      <c r="E11" s="515"/>
      <c r="F11" s="515"/>
      <c r="O11" s="38"/>
      <c r="P11" s="38"/>
      <c r="Q11" s="475"/>
      <c r="T11" s="475"/>
      <c r="U11" s="475"/>
      <c r="V11" s="475"/>
    </row>
    <row r="12" spans="1:22" ht="39" customHeight="1" x14ac:dyDescent="0.2">
      <c r="B12" s="485"/>
      <c r="C12" s="857" t="s">
        <v>278</v>
      </c>
      <c r="D12" s="858"/>
      <c r="E12" s="858"/>
      <c r="F12" s="858"/>
      <c r="G12" s="858"/>
      <c r="H12" s="859"/>
      <c r="I12" s="41"/>
      <c r="J12" s="857" t="s">
        <v>40</v>
      </c>
      <c r="K12" s="858"/>
      <c r="L12" s="859"/>
      <c r="M12" s="43"/>
      <c r="N12" s="857" t="s">
        <v>279</v>
      </c>
      <c r="O12" s="858"/>
      <c r="P12" s="859"/>
      <c r="Q12" s="475"/>
      <c r="T12" s="475"/>
      <c r="U12" s="475"/>
      <c r="V12" s="475"/>
    </row>
    <row r="13" spans="1:22" s="516" customFormat="1" ht="49.9" customHeight="1" x14ac:dyDescent="0.2">
      <c r="C13" s="56" t="s">
        <v>58</v>
      </c>
      <c r="D13" s="44" t="s">
        <v>59</v>
      </c>
      <c r="E13" s="56" t="s">
        <v>170</v>
      </c>
      <c r="F13" s="44" t="s">
        <v>171</v>
      </c>
      <c r="G13" s="56" t="s">
        <v>172</v>
      </c>
      <c r="H13" s="44" t="s">
        <v>173</v>
      </c>
      <c r="I13" s="42"/>
      <c r="J13" s="55" t="s">
        <v>25</v>
      </c>
      <c r="K13" s="55" t="s">
        <v>26</v>
      </c>
      <c r="L13" s="55" t="s">
        <v>27</v>
      </c>
      <c r="M13" s="42"/>
      <c r="N13" s="55" t="s">
        <v>25</v>
      </c>
      <c r="O13" s="55" t="s">
        <v>26</v>
      </c>
      <c r="P13" s="55" t="s">
        <v>27</v>
      </c>
      <c r="Q13" s="475"/>
      <c r="T13" s="475"/>
      <c r="U13" s="475"/>
      <c r="V13" s="475"/>
    </row>
    <row r="14" spans="1:22" x14ac:dyDescent="0.2">
      <c r="A14" s="16"/>
      <c r="B14" s="45" t="s">
        <v>28</v>
      </c>
      <c r="C14" s="32"/>
      <c r="D14" s="32"/>
      <c r="E14" s="32"/>
      <c r="F14" s="32"/>
      <c r="G14" s="32"/>
      <c r="H14" s="32"/>
      <c r="I14" s="32"/>
      <c r="J14" s="20"/>
      <c r="K14" s="20"/>
      <c r="L14" s="20"/>
      <c r="M14" s="20"/>
      <c r="N14" s="39"/>
      <c r="O14" s="39"/>
      <c r="P14" s="40"/>
      <c r="Q14" s="475"/>
      <c r="R14" s="475"/>
      <c r="S14" s="475"/>
      <c r="T14" s="475"/>
      <c r="U14" s="475"/>
      <c r="V14" s="475"/>
    </row>
    <row r="15" spans="1:22" ht="39" customHeight="1" x14ac:dyDescent="0.2">
      <c r="A15" s="15"/>
      <c r="B15" s="343" t="s">
        <v>225</v>
      </c>
      <c r="C15" s="48">
        <v>497</v>
      </c>
      <c r="D15" s="97"/>
      <c r="E15" s="48">
        <v>460</v>
      </c>
      <c r="F15" s="97"/>
      <c r="G15" s="48">
        <v>288</v>
      </c>
      <c r="H15" s="97"/>
      <c r="I15" s="17"/>
      <c r="J15" s="101"/>
      <c r="K15" s="101"/>
      <c r="L15" s="101"/>
      <c r="M15" s="18"/>
      <c r="N15" s="101"/>
      <c r="O15" s="101"/>
      <c r="P15" s="101"/>
      <c r="Q15" s="475"/>
      <c r="R15" s="475"/>
      <c r="S15" s="475"/>
      <c r="T15" s="475"/>
      <c r="U15" s="475"/>
      <c r="V15" s="475"/>
    </row>
    <row r="16" spans="1:22" ht="15" customHeight="1" x14ac:dyDescent="0.2">
      <c r="B16" s="860" t="s">
        <v>140</v>
      </c>
      <c r="C16" s="860"/>
      <c r="D16" s="860"/>
      <c r="E16" s="860"/>
      <c r="F16" s="860"/>
      <c r="G16" s="860"/>
      <c r="H16" s="861"/>
      <c r="I16" s="17"/>
      <c r="J16" s="101"/>
      <c r="K16" s="101"/>
      <c r="L16" s="101"/>
      <c r="M16" s="18"/>
      <c r="N16" s="101"/>
      <c r="O16" s="101"/>
      <c r="P16" s="101"/>
      <c r="Q16" s="475"/>
      <c r="R16" s="475"/>
      <c r="S16" s="475"/>
      <c r="T16" s="475"/>
      <c r="U16" s="475"/>
      <c r="V16" s="475"/>
    </row>
    <row r="17" spans="1:22" ht="13.9" customHeight="1" x14ac:dyDescent="0.2">
      <c r="B17" s="185" t="s">
        <v>185</v>
      </c>
      <c r="C17" s="48"/>
      <c r="D17" s="48"/>
      <c r="E17" s="48"/>
      <c r="F17" s="48"/>
      <c r="G17" s="48"/>
      <c r="H17" s="48"/>
      <c r="I17" s="17"/>
      <c r="J17" s="101"/>
      <c r="K17" s="101"/>
      <c r="L17" s="101"/>
      <c r="M17" s="18"/>
      <c r="N17" s="101"/>
      <c r="O17" s="101"/>
      <c r="P17" s="101"/>
      <c r="Q17" s="475"/>
      <c r="R17" s="475"/>
      <c r="S17" s="475"/>
      <c r="T17" s="475"/>
      <c r="U17" s="475"/>
      <c r="V17" s="475"/>
    </row>
    <row r="18" spans="1:22" x14ac:dyDescent="0.2">
      <c r="A18" s="15"/>
      <c r="B18" s="187" t="s">
        <v>311</v>
      </c>
      <c r="C18" s="142"/>
      <c r="D18" s="48">
        <f>'BOL 4.1'!BD16</f>
        <v>112</v>
      </c>
      <c r="E18" s="142"/>
      <c r="F18" s="48">
        <f>'BOL 4.2'!BD16</f>
        <v>0</v>
      </c>
      <c r="G18" s="142"/>
      <c r="H18" s="48">
        <f>'BOL 4.3'!BD16</f>
        <v>0</v>
      </c>
      <c r="I18" s="17"/>
      <c r="J18" s="101"/>
      <c r="K18" s="101"/>
      <c r="L18" s="101"/>
      <c r="M18" s="18"/>
      <c r="N18" s="101"/>
      <c r="O18" s="101"/>
      <c r="P18" s="101"/>
      <c r="Q18" s="475"/>
      <c r="R18" s="475"/>
      <c r="S18" s="475"/>
      <c r="T18" s="475"/>
      <c r="U18" s="475"/>
      <c r="V18" s="475"/>
    </row>
    <row r="19" spans="1:22" x14ac:dyDescent="0.2">
      <c r="A19" s="15"/>
      <c r="B19" s="188" t="s">
        <v>312</v>
      </c>
      <c r="C19" s="142"/>
      <c r="D19" s="48">
        <f>'BOL 4.1'!BD23</f>
        <v>90</v>
      </c>
      <c r="E19" s="142"/>
      <c r="F19" s="48">
        <f>'BOL 4.2'!BD23</f>
        <v>0</v>
      </c>
      <c r="G19" s="142"/>
      <c r="H19" s="48">
        <f>'BOL 4.3'!BD23</f>
        <v>0</v>
      </c>
      <c r="I19" s="17"/>
      <c r="J19" s="101"/>
      <c r="K19" s="101"/>
      <c r="L19" s="101"/>
      <c r="M19" s="18"/>
      <c r="N19" s="101"/>
      <c r="O19" s="101"/>
      <c r="P19" s="101"/>
      <c r="Q19" s="475"/>
      <c r="R19" s="475"/>
      <c r="S19" s="475"/>
      <c r="T19" s="475"/>
      <c r="U19" s="475"/>
      <c r="V19" s="475"/>
    </row>
    <row r="20" spans="1:22" x14ac:dyDescent="0.2">
      <c r="A20" s="15"/>
      <c r="B20" s="188" t="s">
        <v>313</v>
      </c>
      <c r="C20" s="142"/>
      <c r="D20" s="48">
        <f>'BOL 4.1'!BD30</f>
        <v>50</v>
      </c>
      <c r="E20" s="142"/>
      <c r="F20" s="48">
        <f>'BOL 4.2'!BD30</f>
        <v>0</v>
      </c>
      <c r="G20" s="142"/>
      <c r="H20" s="48">
        <f>'BOL 4.3'!BD30</f>
        <v>0</v>
      </c>
      <c r="I20" s="17"/>
      <c r="J20" s="101"/>
      <c r="K20" s="101"/>
      <c r="L20" s="101"/>
      <c r="M20" s="18"/>
      <c r="N20" s="101"/>
      <c r="O20" s="101"/>
      <c r="P20" s="101"/>
      <c r="Q20" s="475"/>
      <c r="R20" s="475"/>
      <c r="S20" s="475"/>
      <c r="T20" s="475"/>
      <c r="U20" s="475"/>
      <c r="V20" s="475"/>
    </row>
    <row r="21" spans="1:22" x14ac:dyDescent="0.2">
      <c r="A21" s="15"/>
      <c r="B21" s="188" t="s">
        <v>314</v>
      </c>
      <c r="C21" s="142"/>
      <c r="D21" s="48">
        <f>'BOL 4.1'!BD37</f>
        <v>60</v>
      </c>
      <c r="E21" s="142"/>
      <c r="F21" s="48">
        <f>'BOL 4.2'!BD37</f>
        <v>0</v>
      </c>
      <c r="G21" s="142"/>
      <c r="H21" s="48">
        <f>'BOL 4.3'!BD37</f>
        <v>0</v>
      </c>
      <c r="I21" s="17"/>
      <c r="J21" s="101"/>
      <c r="K21" s="101"/>
      <c r="L21" s="101"/>
      <c r="M21" s="18"/>
      <c r="N21" s="101"/>
      <c r="O21" s="101"/>
      <c r="P21" s="101"/>
      <c r="Q21" s="475"/>
      <c r="R21" s="475"/>
      <c r="S21" s="475"/>
      <c r="T21" s="475"/>
      <c r="U21" s="475"/>
      <c r="V21" s="475"/>
    </row>
    <row r="22" spans="1:22" x14ac:dyDescent="0.2">
      <c r="A22" s="15"/>
      <c r="B22" s="188" t="s">
        <v>315</v>
      </c>
      <c r="C22" s="142"/>
      <c r="D22" s="48">
        <f>'BOL 4.1'!BD44</f>
        <v>64</v>
      </c>
      <c r="E22" s="142"/>
      <c r="F22" s="48">
        <f>'BOL 4.2'!BD44</f>
        <v>0</v>
      </c>
      <c r="G22" s="142"/>
      <c r="H22" s="48">
        <f>'BOL 4.3'!BD44</f>
        <v>0</v>
      </c>
      <c r="I22" s="17"/>
      <c r="J22" s="101"/>
      <c r="K22" s="101"/>
      <c r="L22" s="101"/>
      <c r="M22" s="18"/>
      <c r="N22" s="101"/>
      <c r="O22" s="101"/>
      <c r="P22" s="101"/>
      <c r="Q22" s="475"/>
      <c r="R22" s="475"/>
      <c r="S22" s="475"/>
      <c r="T22" s="475"/>
      <c r="U22" s="475"/>
      <c r="V22" s="475"/>
    </row>
    <row r="23" spans="1:22" x14ac:dyDescent="0.2">
      <c r="A23" s="15"/>
      <c r="B23" s="188" t="s">
        <v>316</v>
      </c>
      <c r="C23" s="142"/>
      <c r="D23" s="48">
        <f>'BOL 4.1'!BD51</f>
        <v>5</v>
      </c>
      <c r="E23" s="142"/>
      <c r="F23" s="48">
        <f>'BOL 4.2'!BD51</f>
        <v>0</v>
      </c>
      <c r="G23" s="142"/>
      <c r="H23" s="48">
        <f>'BOL 4.3'!BD51</f>
        <v>0</v>
      </c>
      <c r="I23" s="17"/>
      <c r="J23" s="101"/>
      <c r="K23" s="101"/>
      <c r="L23" s="101"/>
      <c r="M23" s="18"/>
      <c r="N23" s="101"/>
      <c r="O23" s="101"/>
      <c r="P23" s="101"/>
      <c r="Q23" s="475"/>
      <c r="R23" s="475"/>
      <c r="S23" s="475"/>
      <c r="T23" s="475"/>
      <c r="U23" s="475"/>
      <c r="V23" s="475"/>
    </row>
    <row r="24" spans="1:22" x14ac:dyDescent="0.2">
      <c r="A24" s="15"/>
      <c r="B24" s="188" t="s">
        <v>317</v>
      </c>
      <c r="C24" s="142"/>
      <c r="D24" s="48">
        <f>'BOL 4.1'!BD58</f>
        <v>36</v>
      </c>
      <c r="E24" s="142"/>
      <c r="F24" s="48">
        <f>'BOL 4.2'!BD58</f>
        <v>0</v>
      </c>
      <c r="G24" s="142"/>
      <c r="H24" s="48">
        <f>'BOL 4.3'!BD58</f>
        <v>0</v>
      </c>
      <c r="I24" s="17"/>
      <c r="J24" s="101"/>
      <c r="K24" s="101"/>
      <c r="L24" s="101"/>
      <c r="M24" s="18"/>
      <c r="N24" s="101"/>
      <c r="O24" s="101"/>
      <c r="P24" s="101"/>
      <c r="Q24" s="475"/>
      <c r="R24" s="475"/>
      <c r="S24" s="475"/>
      <c r="T24" s="475"/>
      <c r="U24" s="475"/>
      <c r="V24" s="475"/>
    </row>
    <row r="25" spans="1:22" x14ac:dyDescent="0.2">
      <c r="A25" s="15"/>
      <c r="B25" s="188" t="s">
        <v>318</v>
      </c>
      <c r="C25" s="142"/>
      <c r="D25" s="48">
        <f>'BOL 4.1'!BD65</f>
        <v>36</v>
      </c>
      <c r="E25" s="142"/>
      <c r="F25" s="48">
        <f>'BOL 4.2'!BD65</f>
        <v>0</v>
      </c>
      <c r="G25" s="142"/>
      <c r="H25" s="48">
        <f>'BOL 4.3'!BD65</f>
        <v>0</v>
      </c>
      <c r="I25" s="17"/>
      <c r="J25" s="101"/>
      <c r="K25" s="101"/>
      <c r="L25" s="101"/>
      <c r="M25" s="18"/>
      <c r="N25" s="101"/>
      <c r="O25" s="101"/>
      <c r="P25" s="101"/>
      <c r="Q25" s="475"/>
      <c r="R25" s="475"/>
      <c r="S25" s="475"/>
      <c r="T25" s="475"/>
      <c r="U25" s="475"/>
      <c r="V25" s="475"/>
    </row>
    <row r="26" spans="1:22" x14ac:dyDescent="0.2">
      <c r="A26" s="15"/>
      <c r="B26" s="188" t="s">
        <v>319</v>
      </c>
      <c r="C26" s="142"/>
      <c r="D26" s="48">
        <f>'BOL 4.1'!BD72</f>
        <v>18</v>
      </c>
      <c r="E26" s="142"/>
      <c r="F26" s="48">
        <f>'BOL 4.2'!BD72</f>
        <v>0</v>
      </c>
      <c r="G26" s="142"/>
      <c r="H26" s="48">
        <f>'BOL 4.3'!BD72</f>
        <v>0</v>
      </c>
      <c r="I26" s="17"/>
      <c r="J26" s="101"/>
      <c r="K26" s="101"/>
      <c r="L26" s="101"/>
      <c r="M26" s="18"/>
      <c r="N26" s="101"/>
      <c r="O26" s="101"/>
      <c r="P26" s="101"/>
      <c r="Q26" s="475"/>
      <c r="R26" s="475"/>
      <c r="S26" s="475"/>
      <c r="T26" s="475"/>
      <c r="U26" s="475"/>
      <c r="V26" s="475"/>
    </row>
    <row r="27" spans="1:22" x14ac:dyDescent="0.2">
      <c r="A27" s="15"/>
      <c r="B27" s="188" t="s">
        <v>320</v>
      </c>
      <c r="C27" s="142"/>
      <c r="D27" s="48">
        <f>'BOL 4.1'!BD79</f>
        <v>29</v>
      </c>
      <c r="E27" s="142"/>
      <c r="F27" s="48">
        <f>'BOL 4.2'!BD79</f>
        <v>0</v>
      </c>
      <c r="G27" s="142"/>
      <c r="H27" s="48">
        <f>'BOL 4.3'!BD79</f>
        <v>0</v>
      </c>
      <c r="I27" s="17"/>
      <c r="J27" s="101"/>
      <c r="K27" s="101"/>
      <c r="L27" s="101"/>
      <c r="M27" s="18"/>
      <c r="N27" s="101"/>
      <c r="O27" s="101"/>
      <c r="P27" s="101"/>
      <c r="Q27" s="475"/>
      <c r="R27" s="475"/>
      <c r="S27" s="475"/>
      <c r="T27" s="475"/>
      <c r="U27" s="475"/>
      <c r="V27" s="475"/>
    </row>
    <row r="28" spans="1:22" ht="13.9" customHeight="1" x14ac:dyDescent="0.2">
      <c r="B28" s="185" t="s">
        <v>186</v>
      </c>
      <c r="C28" s="189"/>
      <c r="D28" s="190"/>
      <c r="E28" s="190"/>
      <c r="F28" s="190"/>
      <c r="G28" s="190"/>
      <c r="H28" s="191"/>
      <c r="I28" s="17"/>
      <c r="J28" s="101"/>
      <c r="K28" s="101"/>
      <c r="L28" s="101"/>
      <c r="M28" s="18"/>
      <c r="N28" s="101"/>
      <c r="O28" s="101"/>
      <c r="P28" s="101"/>
      <c r="Q28" s="475"/>
      <c r="R28" s="475"/>
      <c r="S28" s="475"/>
      <c r="T28" s="475"/>
      <c r="U28" s="475"/>
      <c r="V28" s="475"/>
    </row>
    <row r="29" spans="1:22" x14ac:dyDescent="0.2">
      <c r="A29" s="15"/>
      <c r="B29" s="565" t="s">
        <v>321</v>
      </c>
      <c r="C29" s="876"/>
      <c r="D29" s="878"/>
      <c r="E29" s="566"/>
      <c r="F29" s="48">
        <f>'BOL 4.2'!BD86</f>
        <v>19</v>
      </c>
      <c r="G29" s="142"/>
      <c r="H29" s="48">
        <f>'BOL 4.3'!BD86</f>
        <v>0</v>
      </c>
      <c r="I29" s="17"/>
      <c r="J29" s="101"/>
      <c r="K29" s="101"/>
      <c r="L29" s="101"/>
      <c r="M29" s="18"/>
      <c r="N29" s="101"/>
      <c r="O29" s="101"/>
      <c r="P29" s="101"/>
      <c r="Q29" s="475"/>
      <c r="R29" s="475"/>
      <c r="S29" s="475"/>
      <c r="T29" s="475"/>
      <c r="U29" s="475"/>
      <c r="V29" s="475"/>
    </row>
    <row r="30" spans="1:22" x14ac:dyDescent="0.2">
      <c r="A30" s="15"/>
      <c r="B30" s="188" t="s">
        <v>323</v>
      </c>
      <c r="C30" s="879"/>
      <c r="D30" s="881"/>
      <c r="E30" s="566"/>
      <c r="F30" s="48">
        <f>'BOL 4.2'!BD93</f>
        <v>44</v>
      </c>
      <c r="G30" s="142"/>
      <c r="H30" s="48">
        <f>'BOL 4.3'!BD93</f>
        <v>0</v>
      </c>
      <c r="I30" s="17"/>
      <c r="J30" s="101"/>
      <c r="K30" s="101"/>
      <c r="L30" s="101"/>
      <c r="M30" s="18"/>
      <c r="N30" s="101"/>
      <c r="O30" s="101"/>
      <c r="P30" s="101"/>
      <c r="Q30" s="475"/>
      <c r="R30" s="475"/>
      <c r="S30" s="475"/>
      <c r="T30" s="475"/>
      <c r="U30" s="475"/>
      <c r="V30" s="475"/>
    </row>
    <row r="31" spans="1:22" x14ac:dyDescent="0.2">
      <c r="A31" s="15"/>
      <c r="B31" s="188" t="s">
        <v>322</v>
      </c>
      <c r="C31" s="879"/>
      <c r="D31" s="881"/>
      <c r="E31" s="566"/>
      <c r="F31" s="48">
        <f>'BOL 4.2'!BD100</f>
        <v>47</v>
      </c>
      <c r="G31" s="142"/>
      <c r="H31" s="48">
        <f>'BOL 4.3'!BD100</f>
        <v>0</v>
      </c>
      <c r="I31" s="17"/>
      <c r="J31" s="101"/>
      <c r="K31" s="101"/>
      <c r="L31" s="101"/>
      <c r="M31" s="18"/>
      <c r="N31" s="101"/>
      <c r="O31" s="101"/>
      <c r="P31" s="101"/>
      <c r="Q31" s="475"/>
      <c r="R31" s="475"/>
      <c r="S31" s="475"/>
      <c r="T31" s="475"/>
      <c r="U31" s="475"/>
      <c r="V31" s="475"/>
    </row>
    <row r="32" spans="1:22" x14ac:dyDescent="0.2">
      <c r="A32" s="15"/>
      <c r="B32" s="188" t="s">
        <v>324</v>
      </c>
      <c r="C32" s="879"/>
      <c r="D32" s="881"/>
      <c r="E32" s="566"/>
      <c r="F32" s="48">
        <f>'BOL 4.2'!BD107</f>
        <v>18</v>
      </c>
      <c r="G32" s="142"/>
      <c r="H32" s="48">
        <f>'BOL 4.3'!BD107</f>
        <v>0</v>
      </c>
      <c r="I32" s="17"/>
      <c r="J32" s="101"/>
      <c r="K32" s="101"/>
      <c r="L32" s="101"/>
      <c r="M32" s="18"/>
      <c r="N32" s="101"/>
      <c r="O32" s="101"/>
      <c r="P32" s="101"/>
      <c r="Q32" s="475"/>
      <c r="R32" s="475"/>
      <c r="S32" s="475"/>
      <c r="T32" s="475"/>
      <c r="U32" s="475"/>
      <c r="V32" s="475"/>
    </row>
    <row r="33" spans="1:22" x14ac:dyDescent="0.2">
      <c r="A33" s="15"/>
      <c r="B33" s="188" t="s">
        <v>325</v>
      </c>
      <c r="C33" s="879"/>
      <c r="D33" s="881"/>
      <c r="E33" s="566"/>
      <c r="F33" s="48">
        <f>'BOL 4.2'!BD114</f>
        <v>38</v>
      </c>
      <c r="G33" s="142"/>
      <c r="H33" s="48">
        <f>'BOL 4.3'!BD114</f>
        <v>0</v>
      </c>
      <c r="I33" s="17"/>
      <c r="J33" s="101"/>
      <c r="K33" s="101"/>
      <c r="L33" s="101"/>
      <c r="M33" s="18"/>
      <c r="N33" s="101"/>
      <c r="O33" s="101"/>
      <c r="P33" s="101"/>
      <c r="Q33" s="475"/>
      <c r="R33" s="475"/>
      <c r="S33" s="475"/>
      <c r="T33" s="475"/>
      <c r="U33" s="475"/>
      <c r="V33" s="475"/>
    </row>
    <row r="34" spans="1:22" ht="25.5" x14ac:dyDescent="0.2">
      <c r="A34" s="15"/>
      <c r="B34" s="188" t="s">
        <v>326</v>
      </c>
      <c r="C34" s="879"/>
      <c r="D34" s="881"/>
      <c r="E34" s="566"/>
      <c r="F34" s="48">
        <f>'BOL 4.2'!BD121</f>
        <v>32</v>
      </c>
      <c r="G34" s="142"/>
      <c r="H34" s="48">
        <f>'BOL 4.3'!BD121</f>
        <v>0</v>
      </c>
      <c r="I34" s="17"/>
      <c r="J34" s="101"/>
      <c r="K34" s="101"/>
      <c r="L34" s="101"/>
      <c r="M34" s="18"/>
      <c r="N34" s="101"/>
      <c r="O34" s="101"/>
      <c r="P34" s="101"/>
      <c r="Q34" s="475"/>
      <c r="R34" s="475"/>
      <c r="S34" s="475"/>
      <c r="T34" s="475"/>
      <c r="U34" s="475"/>
      <c r="V34" s="475"/>
    </row>
    <row r="35" spans="1:22" x14ac:dyDescent="0.2">
      <c r="A35" s="15"/>
      <c r="B35" s="188" t="s">
        <v>327</v>
      </c>
      <c r="C35" s="879"/>
      <c r="D35" s="881"/>
      <c r="E35" s="566"/>
      <c r="F35" s="48">
        <f>'BOL 4.2'!BD128</f>
        <v>54</v>
      </c>
      <c r="G35" s="142"/>
      <c r="H35" s="48">
        <f>'BOL 4.3'!BD128</f>
        <v>0</v>
      </c>
      <c r="I35" s="17"/>
      <c r="J35" s="101"/>
      <c r="K35" s="101"/>
      <c r="L35" s="101"/>
      <c r="M35" s="18"/>
      <c r="N35" s="101"/>
      <c r="O35" s="101"/>
      <c r="P35" s="101"/>
      <c r="Q35" s="475"/>
      <c r="R35" s="475"/>
      <c r="S35" s="475"/>
      <c r="T35" s="475"/>
      <c r="U35" s="475"/>
      <c r="V35" s="475"/>
    </row>
    <row r="36" spans="1:22" x14ac:dyDescent="0.2">
      <c r="A36" s="15"/>
      <c r="B36" s="188" t="s">
        <v>328</v>
      </c>
      <c r="C36" s="879"/>
      <c r="D36" s="881"/>
      <c r="E36" s="566"/>
      <c r="F36" s="48">
        <f>'BOL 4.2'!BD135</f>
        <v>16</v>
      </c>
      <c r="G36" s="142"/>
      <c r="H36" s="48">
        <f>'BOL 4.3'!BD135</f>
        <v>0</v>
      </c>
      <c r="I36" s="17"/>
      <c r="J36" s="101"/>
      <c r="K36" s="101"/>
      <c r="L36" s="101"/>
      <c r="M36" s="18"/>
      <c r="N36" s="101"/>
      <c r="O36" s="101"/>
      <c r="P36" s="101"/>
      <c r="Q36" s="475"/>
      <c r="R36" s="475"/>
      <c r="S36" s="475"/>
      <c r="T36" s="475"/>
      <c r="U36" s="475"/>
      <c r="V36" s="475"/>
    </row>
    <row r="37" spans="1:22" x14ac:dyDescent="0.2">
      <c r="A37" s="15"/>
      <c r="B37" s="188" t="s">
        <v>329</v>
      </c>
      <c r="C37" s="879"/>
      <c r="D37" s="881"/>
      <c r="E37" s="566"/>
      <c r="F37" s="48">
        <f>'BOL 4.2'!BD142</f>
        <v>95</v>
      </c>
      <c r="G37" s="142"/>
      <c r="H37" s="48">
        <f>'BOL 4.3'!BD142</f>
        <v>0</v>
      </c>
      <c r="I37" s="17"/>
      <c r="J37" s="101"/>
      <c r="K37" s="101"/>
      <c r="L37" s="101"/>
      <c r="M37" s="18"/>
      <c r="N37" s="101"/>
      <c r="O37" s="101"/>
      <c r="P37" s="101"/>
      <c r="Q37" s="475"/>
      <c r="R37" s="475"/>
      <c r="S37" s="475"/>
      <c r="T37" s="475"/>
      <c r="U37" s="475"/>
      <c r="V37" s="475"/>
    </row>
    <row r="38" spans="1:22" x14ac:dyDescent="0.2">
      <c r="A38" s="15"/>
      <c r="B38" s="188" t="s">
        <v>330</v>
      </c>
      <c r="C38" s="882"/>
      <c r="D38" s="884"/>
      <c r="E38" s="566"/>
      <c r="F38" s="48">
        <f>'BOL 4.2'!BD149</f>
        <v>115</v>
      </c>
      <c r="G38" s="142"/>
      <c r="H38" s="48">
        <f>'BOL 4.3'!BD149</f>
        <v>0</v>
      </c>
      <c r="I38" s="17"/>
      <c r="J38" s="101"/>
      <c r="K38" s="101"/>
      <c r="L38" s="101"/>
      <c r="M38" s="18"/>
      <c r="N38" s="101"/>
      <c r="O38" s="101"/>
      <c r="P38" s="101"/>
      <c r="Q38" s="475"/>
      <c r="R38" s="475"/>
      <c r="S38" s="475"/>
      <c r="T38" s="475"/>
      <c r="U38" s="475"/>
      <c r="V38" s="475"/>
    </row>
    <row r="39" spans="1:22" ht="13.9" customHeight="1" x14ac:dyDescent="0.2">
      <c r="B39" s="192" t="s">
        <v>184</v>
      </c>
      <c r="C39" s="190"/>
      <c r="D39" s="190"/>
      <c r="E39" s="190"/>
      <c r="F39" s="190"/>
      <c r="G39" s="190"/>
      <c r="H39" s="191"/>
      <c r="I39" s="17"/>
      <c r="J39" s="101"/>
      <c r="K39" s="101"/>
      <c r="L39" s="101"/>
      <c r="M39" s="18"/>
      <c r="N39" s="101"/>
      <c r="O39" s="101"/>
      <c r="P39" s="101"/>
      <c r="Q39" s="475"/>
      <c r="R39" s="475"/>
      <c r="S39" s="475"/>
      <c r="T39" s="475"/>
      <c r="U39" s="475"/>
      <c r="V39" s="475"/>
    </row>
    <row r="40" spans="1:22" x14ac:dyDescent="0.2">
      <c r="A40" s="15"/>
      <c r="B40" s="187" t="s">
        <v>333</v>
      </c>
      <c r="C40" s="876"/>
      <c r="D40" s="877"/>
      <c r="E40" s="877"/>
      <c r="F40" s="878"/>
      <c r="G40" s="142"/>
      <c r="H40" s="48">
        <f>'BOL 4.3'!BD156</f>
        <v>76</v>
      </c>
      <c r="I40" s="17"/>
      <c r="J40" s="101"/>
      <c r="K40" s="101"/>
      <c r="L40" s="101"/>
      <c r="M40" s="18"/>
      <c r="N40" s="101"/>
      <c r="O40" s="101"/>
      <c r="P40" s="101"/>
      <c r="Q40" s="475"/>
      <c r="R40" s="475"/>
      <c r="S40" s="475"/>
      <c r="T40" s="475"/>
      <c r="U40" s="475"/>
      <c r="V40" s="475"/>
    </row>
    <row r="41" spans="1:22" x14ac:dyDescent="0.2">
      <c r="A41" s="15"/>
      <c r="B41" s="188" t="s">
        <v>334</v>
      </c>
      <c r="C41" s="879"/>
      <c r="D41" s="880"/>
      <c r="E41" s="880"/>
      <c r="F41" s="881"/>
      <c r="G41" s="142"/>
      <c r="H41" s="48">
        <f>'BOL 4.3'!BD163</f>
        <v>54</v>
      </c>
      <c r="I41" s="17"/>
      <c r="J41" s="101"/>
      <c r="K41" s="101"/>
      <c r="L41" s="101"/>
      <c r="M41" s="18"/>
      <c r="N41" s="101"/>
      <c r="O41" s="101"/>
      <c r="P41" s="101"/>
      <c r="Q41" s="475"/>
      <c r="R41" s="475"/>
      <c r="S41" s="475"/>
      <c r="T41" s="475"/>
      <c r="U41" s="475"/>
      <c r="V41" s="475"/>
    </row>
    <row r="42" spans="1:22" x14ac:dyDescent="0.2">
      <c r="A42" s="15"/>
      <c r="B42" s="188" t="s">
        <v>335</v>
      </c>
      <c r="C42" s="879"/>
      <c r="D42" s="880"/>
      <c r="E42" s="880"/>
      <c r="F42" s="881"/>
      <c r="G42" s="142"/>
      <c r="H42" s="48">
        <f>'BOL 4.3'!BD170</f>
        <v>40</v>
      </c>
      <c r="I42" s="17"/>
      <c r="J42" s="101"/>
      <c r="K42" s="101"/>
      <c r="L42" s="101"/>
      <c r="M42" s="18"/>
      <c r="N42" s="101"/>
      <c r="O42" s="101"/>
      <c r="P42" s="101"/>
      <c r="Q42" s="475"/>
      <c r="R42" s="475"/>
      <c r="S42" s="475"/>
      <c r="T42" s="475"/>
      <c r="U42" s="475"/>
      <c r="V42" s="475"/>
    </row>
    <row r="43" spans="1:22" x14ac:dyDescent="0.2">
      <c r="A43" s="15"/>
      <c r="B43" s="188" t="s">
        <v>336</v>
      </c>
      <c r="C43" s="879"/>
      <c r="D43" s="880"/>
      <c r="E43" s="880"/>
      <c r="F43" s="881"/>
      <c r="G43" s="142"/>
      <c r="H43" s="48">
        <f>'BOL 4.3'!BD177</f>
        <v>10</v>
      </c>
      <c r="I43" s="17"/>
      <c r="J43" s="101"/>
      <c r="K43" s="101"/>
      <c r="L43" s="101"/>
      <c r="M43" s="18"/>
      <c r="N43" s="101"/>
      <c r="O43" s="101"/>
      <c r="P43" s="101"/>
      <c r="Q43" s="475"/>
      <c r="R43" s="475"/>
      <c r="S43" s="475"/>
      <c r="T43" s="475"/>
      <c r="U43" s="475"/>
      <c r="V43" s="475"/>
    </row>
    <row r="44" spans="1:22" x14ac:dyDescent="0.2">
      <c r="A44" s="15"/>
      <c r="B44" s="188" t="s">
        <v>331</v>
      </c>
      <c r="C44" s="879"/>
      <c r="D44" s="880"/>
      <c r="E44" s="880"/>
      <c r="F44" s="881"/>
      <c r="G44" s="142"/>
      <c r="H44" s="48">
        <f>'BOL 4.3'!BD184</f>
        <v>95</v>
      </c>
      <c r="I44" s="17"/>
      <c r="J44" s="101"/>
      <c r="K44" s="101"/>
      <c r="L44" s="101"/>
      <c r="M44" s="18"/>
      <c r="N44" s="101"/>
      <c r="O44" s="101"/>
      <c r="P44" s="101"/>
      <c r="Q44" s="475"/>
      <c r="R44" s="475"/>
      <c r="S44" s="475"/>
      <c r="T44" s="475"/>
      <c r="U44" s="475"/>
      <c r="V44" s="475"/>
    </row>
    <row r="45" spans="1:22" x14ac:dyDescent="0.2">
      <c r="A45" s="15"/>
      <c r="B45" s="188" t="s">
        <v>337</v>
      </c>
      <c r="C45" s="879"/>
      <c r="D45" s="880"/>
      <c r="E45" s="880"/>
      <c r="F45" s="881"/>
      <c r="G45" s="142"/>
      <c r="H45" s="48">
        <f>'BOL 4.3'!BD191</f>
        <v>0</v>
      </c>
      <c r="I45" s="17"/>
      <c r="J45" s="101"/>
      <c r="K45" s="101"/>
      <c r="L45" s="101"/>
      <c r="M45" s="18"/>
      <c r="N45" s="101"/>
      <c r="O45" s="101"/>
      <c r="P45" s="101"/>
      <c r="Q45" s="475"/>
      <c r="R45" s="475"/>
      <c r="S45" s="475"/>
      <c r="T45" s="475"/>
      <c r="U45" s="475"/>
      <c r="V45" s="475"/>
    </row>
    <row r="46" spans="1:22" x14ac:dyDescent="0.2">
      <c r="A46" s="15"/>
      <c r="B46" s="188" t="s">
        <v>332</v>
      </c>
      <c r="C46" s="879"/>
      <c r="D46" s="880"/>
      <c r="E46" s="880"/>
      <c r="F46" s="881"/>
      <c r="G46" s="142"/>
      <c r="H46" s="48">
        <f>'BOL 4.3'!BD198</f>
        <v>0</v>
      </c>
      <c r="I46" s="17"/>
      <c r="J46" s="101"/>
      <c r="K46" s="101"/>
      <c r="L46" s="101"/>
      <c r="M46" s="18"/>
      <c r="N46" s="101"/>
      <c r="O46" s="101"/>
      <c r="P46" s="101"/>
      <c r="Q46" s="475"/>
      <c r="R46" s="475"/>
      <c r="S46" s="475"/>
      <c r="T46" s="475"/>
      <c r="U46" s="475"/>
      <c r="V46" s="475"/>
    </row>
    <row r="47" spans="1:22" x14ac:dyDescent="0.2">
      <c r="A47" s="15"/>
      <c r="B47" s="188" t="s">
        <v>308</v>
      </c>
      <c r="C47" s="879"/>
      <c r="D47" s="880"/>
      <c r="E47" s="880"/>
      <c r="F47" s="881"/>
      <c r="G47" s="142"/>
      <c r="H47" s="48">
        <f>'BOL 4.3'!BD205</f>
        <v>0</v>
      </c>
      <c r="I47" s="17"/>
      <c r="J47" s="101"/>
      <c r="K47" s="101"/>
      <c r="L47" s="101"/>
      <c r="M47" s="18"/>
      <c r="N47" s="101"/>
      <c r="O47" s="101"/>
      <c r="P47" s="101"/>
      <c r="Q47" s="475"/>
      <c r="R47" s="475"/>
      <c r="S47" s="475"/>
      <c r="T47" s="475"/>
      <c r="U47" s="475"/>
      <c r="V47" s="475"/>
    </row>
    <row r="48" spans="1:22" x14ac:dyDescent="0.2">
      <c r="A48" s="15"/>
      <c r="B48" s="188" t="s">
        <v>309</v>
      </c>
      <c r="C48" s="879"/>
      <c r="D48" s="880"/>
      <c r="E48" s="880"/>
      <c r="F48" s="881"/>
      <c r="G48" s="142"/>
      <c r="H48" s="48">
        <f>'BOL 4.3'!BD212</f>
        <v>0</v>
      </c>
      <c r="I48" s="17"/>
      <c r="J48" s="101"/>
      <c r="K48" s="101"/>
      <c r="L48" s="101"/>
      <c r="M48" s="18"/>
      <c r="N48" s="101"/>
      <c r="O48" s="101"/>
      <c r="P48" s="101"/>
      <c r="Q48" s="475"/>
      <c r="R48" s="475"/>
      <c r="S48" s="475"/>
      <c r="T48" s="475"/>
      <c r="U48" s="475"/>
      <c r="V48" s="475"/>
    </row>
    <row r="49" spans="1:22" x14ac:dyDescent="0.2">
      <c r="A49" s="15"/>
      <c r="B49" s="188" t="s">
        <v>310</v>
      </c>
      <c r="C49" s="882"/>
      <c r="D49" s="883"/>
      <c r="E49" s="883"/>
      <c r="F49" s="884"/>
      <c r="G49" s="142"/>
      <c r="H49" s="48">
        <f>'BOL 4.3'!BD219</f>
        <v>0</v>
      </c>
      <c r="I49" s="17"/>
      <c r="J49" s="101"/>
      <c r="K49" s="101"/>
      <c r="L49" s="101"/>
      <c r="M49" s="18"/>
      <c r="N49" s="101"/>
      <c r="O49" s="101"/>
      <c r="P49" s="101"/>
      <c r="Q49" s="475"/>
      <c r="R49" s="475"/>
      <c r="S49" s="475"/>
      <c r="T49" s="475"/>
      <c r="U49" s="475"/>
      <c r="V49" s="475"/>
    </row>
    <row r="50" spans="1:22" ht="37.9" customHeight="1" x14ac:dyDescent="0.2">
      <c r="A50" s="15"/>
      <c r="B50" s="343" t="s">
        <v>226</v>
      </c>
      <c r="C50" s="48">
        <f>SUM(C15-C18-C19-C20-C21-C22)</f>
        <v>497</v>
      </c>
      <c r="D50" s="48">
        <f>'BOL 4.1'!BD85</f>
        <v>0</v>
      </c>
      <c r="E50" s="48">
        <f>SUM(E15-E18-E19-E20-E21-E22)</f>
        <v>460</v>
      </c>
      <c r="F50" s="48">
        <f>'BOL 4.2'!BD155</f>
        <v>0</v>
      </c>
      <c r="G50" s="48">
        <f>SUM(G15-G18-G19-G20-G21-G22)</f>
        <v>288</v>
      </c>
      <c r="H50" s="48">
        <f>'BOL 4.3'!BD225</f>
        <v>0</v>
      </c>
      <c r="I50" s="17"/>
      <c r="J50" s="101"/>
      <c r="K50" s="101"/>
      <c r="L50" s="101"/>
      <c r="M50" s="18"/>
      <c r="N50" s="101"/>
      <c r="O50" s="101"/>
      <c r="P50" s="101"/>
      <c r="Q50" s="475"/>
      <c r="R50" s="475"/>
      <c r="S50" s="475"/>
      <c r="T50" s="475"/>
      <c r="U50" s="475"/>
      <c r="V50" s="475"/>
    </row>
    <row r="51" spans="1:22" x14ac:dyDescent="0.2">
      <c r="A51" s="15"/>
      <c r="B51" s="144" t="s">
        <v>42</v>
      </c>
      <c r="C51" s="46">
        <f>SUBTOTAL(9,C18:C50)</f>
        <v>497</v>
      </c>
      <c r="D51" s="193">
        <f>'BOL 4.1'!BD86</f>
        <v>500</v>
      </c>
      <c r="E51" s="46">
        <f>SUBTOTAL(9,E18:E50)</f>
        <v>460</v>
      </c>
      <c r="F51" s="193">
        <f>'BOL 4.2'!BD156</f>
        <v>478</v>
      </c>
      <c r="G51" s="46">
        <f>SUBTOTAL(9,G18:G50)</f>
        <v>288</v>
      </c>
      <c r="H51" s="193">
        <f>'BOL 4.3'!BD226</f>
        <v>275</v>
      </c>
      <c r="I51" s="517"/>
      <c r="J51" s="104">
        <f>'BOL 4.1'!BC86</f>
        <v>0</v>
      </c>
      <c r="K51" s="104">
        <f>'BOL 4.2'!BC156</f>
        <v>0</v>
      </c>
      <c r="L51" s="104">
        <f>'BOL 4.3'!BC226</f>
        <v>0</v>
      </c>
      <c r="M51" s="103"/>
      <c r="N51" s="104">
        <f>D51+J51</f>
        <v>500</v>
      </c>
      <c r="O51" s="104">
        <f>F51+K51</f>
        <v>478</v>
      </c>
      <c r="P51" s="104">
        <f>H51+L51</f>
        <v>275</v>
      </c>
      <c r="Q51" s="475"/>
      <c r="R51" s="475"/>
      <c r="S51" s="475"/>
      <c r="T51" s="475"/>
      <c r="U51" s="475"/>
      <c r="V51" s="475"/>
    </row>
    <row r="52" spans="1:22" x14ac:dyDescent="0.2">
      <c r="A52" s="16"/>
      <c r="B52" s="45" t="s">
        <v>29</v>
      </c>
      <c r="C52" s="33"/>
      <c r="D52" s="33"/>
      <c r="E52" s="33"/>
      <c r="F52" s="33"/>
      <c r="G52" s="33"/>
      <c r="H52" s="33"/>
      <c r="I52" s="33"/>
      <c r="J52" s="21"/>
      <c r="K52" s="21"/>
      <c r="L52" s="21"/>
      <c r="M52" s="21"/>
      <c r="N52" s="33"/>
      <c r="O52" s="33"/>
      <c r="P52" s="34"/>
      <c r="Q52" s="475"/>
      <c r="R52" s="475"/>
      <c r="S52" s="475"/>
      <c r="T52" s="475"/>
      <c r="U52" s="475"/>
      <c r="V52" s="475"/>
    </row>
    <row r="53" spans="1:22" ht="12.75" customHeight="1" x14ac:dyDescent="0.2">
      <c r="A53" s="15"/>
      <c r="B53" s="35" t="s">
        <v>4</v>
      </c>
      <c r="C53" s="48">
        <v>38</v>
      </c>
      <c r="D53" s="145">
        <f>'BOL 4.1'!BD88</f>
        <v>38</v>
      </c>
      <c r="E53" s="48">
        <v>38</v>
      </c>
      <c r="F53" s="48">
        <f>'BOL 4.2'!BD158</f>
        <v>38</v>
      </c>
      <c r="G53" s="48">
        <v>18</v>
      </c>
      <c r="H53" s="48">
        <f>'BOL 4.3'!BD228</f>
        <v>18</v>
      </c>
      <c r="I53" s="517"/>
      <c r="J53" s="101"/>
      <c r="K53" s="101"/>
      <c r="L53" s="101"/>
      <c r="M53" s="103"/>
      <c r="N53" s="101"/>
      <c r="O53" s="101"/>
      <c r="P53" s="101"/>
      <c r="Q53" s="475"/>
      <c r="R53" s="475"/>
      <c r="S53" s="475"/>
      <c r="T53" s="475"/>
      <c r="U53" s="475"/>
      <c r="V53" s="475"/>
    </row>
    <row r="54" spans="1:22" ht="14.25" customHeight="1" x14ac:dyDescent="0.2">
      <c r="A54" s="15"/>
      <c r="B54" s="36" t="s">
        <v>5</v>
      </c>
      <c r="C54" s="19">
        <v>38</v>
      </c>
      <c r="D54" s="145">
        <f>'BOL 4.1'!BD89</f>
        <v>39</v>
      </c>
      <c r="E54" s="19">
        <v>38</v>
      </c>
      <c r="F54" s="194">
        <f>'BOL 4.2'!BD159</f>
        <v>37</v>
      </c>
      <c r="G54" s="19">
        <v>18</v>
      </c>
      <c r="H54" s="194">
        <f>'BOL 4.3'!BD229</f>
        <v>18</v>
      </c>
      <c r="I54" s="517"/>
      <c r="J54" s="101"/>
      <c r="K54" s="101"/>
      <c r="L54" s="101"/>
      <c r="M54" s="103"/>
      <c r="N54" s="101"/>
      <c r="O54" s="101"/>
      <c r="P54" s="101"/>
      <c r="Q54" s="475"/>
      <c r="R54" s="475"/>
      <c r="S54" s="475"/>
      <c r="T54" s="475"/>
      <c r="U54" s="475"/>
      <c r="V54" s="475"/>
    </row>
    <row r="55" spans="1:22" x14ac:dyDescent="0.2">
      <c r="A55" s="15"/>
      <c r="B55" s="35" t="s">
        <v>2</v>
      </c>
      <c r="C55" s="19">
        <v>38</v>
      </c>
      <c r="D55" s="145">
        <f>'BOL 4.1'!BD90</f>
        <v>76</v>
      </c>
      <c r="E55" s="19">
        <v>38</v>
      </c>
      <c r="F55" s="194">
        <f>'BOL 4.2'!BD160</f>
        <v>76</v>
      </c>
      <c r="G55" s="19">
        <v>18</v>
      </c>
      <c r="H55" s="194">
        <f>'BOL 4.3'!BD230</f>
        <v>36</v>
      </c>
      <c r="I55" s="517"/>
      <c r="J55" s="101"/>
      <c r="K55" s="101"/>
      <c r="L55" s="101"/>
      <c r="M55" s="103"/>
      <c r="N55" s="101"/>
      <c r="O55" s="101"/>
      <c r="P55" s="101"/>
      <c r="Q55" s="475"/>
      <c r="R55" s="475"/>
      <c r="S55" s="475"/>
      <c r="T55" s="475"/>
      <c r="U55" s="475"/>
      <c r="V55" s="475"/>
    </row>
    <row r="56" spans="1:22" x14ac:dyDescent="0.2">
      <c r="A56" s="15"/>
      <c r="B56" s="35" t="s">
        <v>180</v>
      </c>
      <c r="C56" s="19">
        <v>38</v>
      </c>
      <c r="D56" s="145">
        <f>'BOL 4.1'!BD91</f>
        <v>0</v>
      </c>
      <c r="E56" s="19">
        <v>38</v>
      </c>
      <c r="F56" s="194">
        <f>'BOL 4.2'!BD161</f>
        <v>0</v>
      </c>
      <c r="G56" s="19">
        <v>18</v>
      </c>
      <c r="H56" s="194">
        <f>'BOL 4.3'!BD231</f>
        <v>0</v>
      </c>
      <c r="I56" s="517"/>
      <c r="J56" s="101"/>
      <c r="K56" s="101"/>
      <c r="L56" s="101"/>
      <c r="M56" s="103"/>
      <c r="N56" s="101"/>
      <c r="O56" s="101"/>
      <c r="P56" s="101"/>
      <c r="Q56" s="475"/>
      <c r="R56" s="475"/>
      <c r="S56" s="475"/>
      <c r="T56" s="475"/>
      <c r="U56" s="475"/>
      <c r="V56" s="475"/>
    </row>
    <row r="57" spans="1:22" s="38" customFormat="1" x14ac:dyDescent="0.2">
      <c r="A57" s="16"/>
      <c r="B57" s="37" t="s">
        <v>41</v>
      </c>
      <c r="C57" s="46">
        <f>SUBTOTAL(9,C53:C56)</f>
        <v>152</v>
      </c>
      <c r="D57" s="145">
        <f>'BOL 4.1'!BD92</f>
        <v>153</v>
      </c>
      <c r="E57" s="46">
        <f>SUBTOTAL(9,E53:E56)</f>
        <v>152</v>
      </c>
      <c r="F57" s="145">
        <f>'BOL 4.2'!BD162</f>
        <v>151</v>
      </c>
      <c r="G57" s="46">
        <f>SUBTOTAL(9,G53:G56)</f>
        <v>72</v>
      </c>
      <c r="H57" s="19">
        <f>'BOL 4.3'!BD232</f>
        <v>72</v>
      </c>
      <c r="I57" s="17"/>
      <c r="J57" s="47">
        <f>'BOL 4.1'!BC92</f>
        <v>0</v>
      </c>
      <c r="K57" s="47">
        <f>'BOL 4.2'!BC162</f>
        <v>0</v>
      </c>
      <c r="L57" s="47">
        <f>'BOL 4.3'!BC232</f>
        <v>0</v>
      </c>
      <c r="M57" s="18"/>
      <c r="N57" s="47">
        <f>D57+J57</f>
        <v>153</v>
      </c>
      <c r="O57" s="104">
        <f>F57+K57</f>
        <v>151</v>
      </c>
      <c r="P57" s="104">
        <f>H57+L57</f>
        <v>72</v>
      </c>
      <c r="Q57" s="475"/>
      <c r="R57" s="475"/>
      <c r="S57" s="475"/>
      <c r="T57" s="475"/>
      <c r="U57" s="475"/>
      <c r="V57" s="475"/>
    </row>
    <row r="58" spans="1:22" x14ac:dyDescent="0.2">
      <c r="A58" s="16"/>
      <c r="B58" s="45" t="s">
        <v>55</v>
      </c>
      <c r="C58" s="33"/>
      <c r="D58" s="33"/>
      <c r="E58" s="33"/>
      <c r="F58" s="33"/>
      <c r="G58" s="33"/>
      <c r="H58" s="33"/>
      <c r="I58" s="33"/>
      <c r="J58" s="21"/>
      <c r="K58" s="21"/>
      <c r="L58" s="21"/>
      <c r="M58" s="21"/>
      <c r="N58" s="33"/>
      <c r="O58" s="33"/>
      <c r="P58" s="34"/>
      <c r="Q58" s="475"/>
      <c r="R58" s="475"/>
      <c r="S58" s="475"/>
      <c r="T58" s="475"/>
      <c r="U58" s="475"/>
      <c r="V58" s="475"/>
    </row>
    <row r="59" spans="1:22" x14ac:dyDescent="0.2">
      <c r="A59" s="15"/>
      <c r="B59" s="35" t="s">
        <v>182</v>
      </c>
      <c r="C59" s="19">
        <v>38</v>
      </c>
      <c r="D59" s="194">
        <f>'BOL 4.1'!BD94</f>
        <v>38</v>
      </c>
      <c r="E59" s="19">
        <v>38</v>
      </c>
      <c r="F59" s="194">
        <f>'BOL 4.2'!BD164</f>
        <v>39</v>
      </c>
      <c r="G59" s="19">
        <v>36</v>
      </c>
      <c r="H59" s="194">
        <f>'BOL 4.3'!BD234</f>
        <v>36</v>
      </c>
      <c r="I59" s="517"/>
      <c r="J59" s="101"/>
      <c r="K59" s="101"/>
      <c r="L59" s="101"/>
      <c r="M59" s="103"/>
      <c r="N59" s="101"/>
      <c r="O59" s="101"/>
      <c r="P59" s="101"/>
      <c r="Q59" s="475"/>
      <c r="R59" s="475"/>
      <c r="S59" s="475"/>
      <c r="T59" s="475"/>
      <c r="U59" s="475"/>
      <c r="V59" s="475"/>
    </row>
    <row r="60" spans="1:22" x14ac:dyDescent="0.2">
      <c r="A60" s="15"/>
      <c r="B60" s="35" t="s">
        <v>181</v>
      </c>
      <c r="C60" s="47">
        <v>38</v>
      </c>
      <c r="D60" s="194">
        <f>'BOL 4.1'!BD95</f>
        <v>38</v>
      </c>
      <c r="E60" s="47">
        <v>38</v>
      </c>
      <c r="F60" s="195">
        <f>'BOL 4.2'!BD165</f>
        <v>37</v>
      </c>
      <c r="G60" s="47">
        <v>36</v>
      </c>
      <c r="H60" s="196">
        <f>'BOL 4.3'!BD235</f>
        <v>36</v>
      </c>
      <c r="I60" s="517"/>
      <c r="J60" s="101"/>
      <c r="K60" s="101"/>
      <c r="L60" s="101"/>
      <c r="M60" s="103"/>
      <c r="N60" s="101"/>
      <c r="O60" s="101"/>
      <c r="P60" s="101"/>
      <c r="Q60" s="475"/>
      <c r="R60" s="475"/>
      <c r="S60" s="475"/>
      <c r="T60" s="475"/>
      <c r="U60" s="475"/>
      <c r="V60" s="475"/>
    </row>
    <row r="61" spans="1:22" s="38" customFormat="1" x14ac:dyDescent="0.2">
      <c r="A61" s="16"/>
      <c r="B61" s="37" t="s">
        <v>179</v>
      </c>
      <c r="C61" s="46">
        <f>SUBTOTAL(9,C59:C60)</f>
        <v>76</v>
      </c>
      <c r="D61" s="145">
        <f>'BOL 4.1'!BD96</f>
        <v>76</v>
      </c>
      <c r="E61" s="46">
        <f>SUBTOTAL(9,E59:E60)</f>
        <v>76</v>
      </c>
      <c r="F61" s="145">
        <f>'BOL 4.2'!BD166</f>
        <v>76</v>
      </c>
      <c r="G61" s="46">
        <f>SUBTOTAL(9,G59:G60)</f>
        <v>72</v>
      </c>
      <c r="H61" s="19">
        <f>'BOL 4.3'!BD236</f>
        <v>72</v>
      </c>
      <c r="I61" s="17"/>
      <c r="J61" s="47">
        <f>'BOL 4.1'!BC96</f>
        <v>0</v>
      </c>
      <c r="K61" s="47">
        <f>'BOL 4.2'!BC166</f>
        <v>0</v>
      </c>
      <c r="L61" s="47">
        <f>'BOL 4.3'!BC236</f>
        <v>0</v>
      </c>
      <c r="M61" s="18"/>
      <c r="N61" s="47">
        <f>D61+J61</f>
        <v>76</v>
      </c>
      <c r="O61" s="104">
        <f>F61+K61</f>
        <v>76</v>
      </c>
      <c r="P61" s="104">
        <f>H61+L61</f>
        <v>72</v>
      </c>
      <c r="Q61" s="475"/>
      <c r="R61" s="475"/>
      <c r="S61" s="475"/>
      <c r="T61" s="475"/>
      <c r="U61" s="475"/>
      <c r="V61" s="475"/>
    </row>
    <row r="62" spans="1:22" x14ac:dyDescent="0.2">
      <c r="A62" s="16"/>
      <c r="B62" s="45" t="s">
        <v>30</v>
      </c>
      <c r="C62" s="33" t="s">
        <v>277</v>
      </c>
      <c r="D62" s="33"/>
      <c r="E62" s="33"/>
      <c r="F62" s="33"/>
      <c r="G62" s="33"/>
      <c r="H62" s="33"/>
      <c r="I62" s="33"/>
      <c r="J62" s="21"/>
      <c r="K62" s="21"/>
      <c r="L62" s="21"/>
      <c r="M62" s="21"/>
      <c r="N62" s="33"/>
      <c r="O62" s="33"/>
      <c r="P62" s="34"/>
      <c r="Q62" s="475"/>
      <c r="R62" s="475"/>
      <c r="S62" s="475"/>
      <c r="T62" s="475"/>
      <c r="U62" s="475"/>
      <c r="V62" s="475"/>
    </row>
    <row r="63" spans="1:22" x14ac:dyDescent="0.2">
      <c r="A63" s="15"/>
      <c r="B63" s="38" t="s">
        <v>4</v>
      </c>
      <c r="C63" s="48">
        <v>0</v>
      </c>
      <c r="D63" s="48">
        <f>'BOL 4.1'!BD98</f>
        <v>0</v>
      </c>
      <c r="E63" s="142"/>
      <c r="F63" s="48">
        <f>'BOL 4.2'!BD168</f>
        <v>0</v>
      </c>
      <c r="G63" s="142"/>
      <c r="H63" s="48">
        <f>'BOL 4.3'!BD238</f>
        <v>4</v>
      </c>
      <c r="I63" s="517"/>
      <c r="J63" s="101"/>
      <c r="K63" s="101"/>
      <c r="L63" s="101"/>
      <c r="M63" s="103"/>
      <c r="N63" s="101"/>
      <c r="O63" s="101"/>
      <c r="P63" s="101"/>
      <c r="Q63" s="475"/>
      <c r="R63" s="475"/>
      <c r="S63" s="475"/>
      <c r="T63" s="475"/>
      <c r="U63" s="475"/>
      <c r="V63" s="475"/>
    </row>
    <row r="64" spans="1:22" x14ac:dyDescent="0.2">
      <c r="A64" s="15"/>
      <c r="B64" s="38" t="s">
        <v>5</v>
      </c>
      <c r="C64" s="19">
        <v>0</v>
      </c>
      <c r="D64" s="19">
        <f>'BOL 4.1'!BD99</f>
        <v>0</v>
      </c>
      <c r="E64" s="143"/>
      <c r="F64" s="19">
        <f>'BOL 4.2'!BD169</f>
        <v>0</v>
      </c>
      <c r="G64" s="143"/>
      <c r="H64" s="19">
        <f>'BOL 4.3'!BD239</f>
        <v>4</v>
      </c>
      <c r="I64" s="517"/>
      <c r="J64" s="101"/>
      <c r="K64" s="101"/>
      <c r="L64" s="101"/>
      <c r="M64" s="103"/>
      <c r="N64" s="101"/>
      <c r="O64" s="101"/>
      <c r="P64" s="101"/>
      <c r="Q64" s="475"/>
      <c r="R64" s="475"/>
      <c r="S64" s="475"/>
      <c r="T64" s="475"/>
      <c r="U64" s="475"/>
      <c r="V64" s="475"/>
    </row>
    <row r="65" spans="1:22" x14ac:dyDescent="0.2">
      <c r="A65" s="15"/>
      <c r="B65" s="38" t="s">
        <v>2</v>
      </c>
      <c r="C65" s="19">
        <v>0</v>
      </c>
      <c r="D65" s="19">
        <f>'BOL 4.1'!BD100</f>
        <v>0</v>
      </c>
      <c r="E65" s="143"/>
      <c r="F65" s="19">
        <f>'BOL 4.2'!BD170</f>
        <v>0</v>
      </c>
      <c r="G65" s="143"/>
      <c r="H65" s="19">
        <f>'BOL 4.3'!BD240</f>
        <v>2</v>
      </c>
      <c r="I65" s="517"/>
      <c r="J65" s="101"/>
      <c r="K65" s="101"/>
      <c r="L65" s="101"/>
      <c r="M65" s="103"/>
      <c r="N65" s="101"/>
      <c r="O65" s="101"/>
      <c r="P65" s="101"/>
      <c r="Q65" s="475"/>
      <c r="R65" s="475"/>
      <c r="S65" s="475"/>
      <c r="T65" s="475"/>
      <c r="U65" s="475"/>
      <c r="V65" s="475"/>
    </row>
    <row r="66" spans="1:22" x14ac:dyDescent="0.2">
      <c r="A66" s="15"/>
      <c r="B66" s="38" t="s">
        <v>183</v>
      </c>
      <c r="C66" s="19">
        <v>0</v>
      </c>
      <c r="D66" s="19">
        <f>'BOL 4.1'!BD101</f>
        <v>0</v>
      </c>
      <c r="E66" s="143"/>
      <c r="F66" s="19">
        <f>'BOL 4.2'!BD171</f>
        <v>0</v>
      </c>
      <c r="G66" s="143"/>
      <c r="H66" s="19">
        <f>'BOL 4.3'!BD241</f>
        <v>0</v>
      </c>
      <c r="I66" s="517"/>
      <c r="J66" s="101"/>
      <c r="K66" s="101"/>
      <c r="L66" s="101"/>
      <c r="M66" s="103"/>
      <c r="N66" s="101"/>
      <c r="O66" s="101"/>
      <c r="P66" s="101"/>
      <c r="Q66" s="475"/>
      <c r="R66" s="475"/>
      <c r="S66" s="475"/>
      <c r="T66" s="475"/>
      <c r="U66" s="475"/>
      <c r="V66" s="475"/>
    </row>
    <row r="67" spans="1:22" x14ac:dyDescent="0.2">
      <c r="A67" s="15"/>
      <c r="B67" s="38" t="s">
        <v>31</v>
      </c>
      <c r="C67" s="19">
        <v>0</v>
      </c>
      <c r="D67" s="19">
        <f>'BOL 4.1'!BD102</f>
        <v>0</v>
      </c>
      <c r="E67" s="143"/>
      <c r="F67" s="19">
        <f>'BOL 4.2'!BD172</f>
        <v>0</v>
      </c>
      <c r="G67" s="143"/>
      <c r="H67" s="19">
        <f>'BOL 4.3'!BD242</f>
        <v>4</v>
      </c>
      <c r="I67" s="517"/>
      <c r="J67" s="102"/>
      <c r="K67" s="102"/>
      <c r="L67" s="102"/>
      <c r="M67" s="103"/>
      <c r="N67" s="102"/>
      <c r="O67" s="102"/>
      <c r="P67" s="102"/>
      <c r="Q67" s="475"/>
      <c r="R67" s="475"/>
      <c r="S67" s="475"/>
      <c r="T67" s="475"/>
      <c r="U67" s="475"/>
      <c r="V67" s="475"/>
    </row>
    <row r="68" spans="1:22" x14ac:dyDescent="0.2">
      <c r="A68" s="15"/>
      <c r="B68" s="37" t="s">
        <v>48</v>
      </c>
      <c r="C68" s="49">
        <f>SUBTOTAL(9,C63:C67)</f>
        <v>0</v>
      </c>
      <c r="D68" s="49">
        <f>'BOL 4.1'!BD103</f>
        <v>0</v>
      </c>
      <c r="E68" s="49">
        <f>SUBTOTAL(9,E63:E67)</f>
        <v>0</v>
      </c>
      <c r="F68" s="49">
        <f>'BOL 4.2'!BD173</f>
        <v>0</v>
      </c>
      <c r="G68" s="49">
        <f>SUBTOTAL(9,G63:G67)</f>
        <v>0</v>
      </c>
      <c r="H68" s="49">
        <f>'BOL 4.3'!BD243</f>
        <v>14</v>
      </c>
      <c r="I68" s="517"/>
      <c r="J68" s="104">
        <f>'BOL 4.1'!BC103</f>
        <v>0</v>
      </c>
      <c r="K68" s="104">
        <f>'BOL 4.2'!BC173</f>
        <v>0</v>
      </c>
      <c r="L68" s="104">
        <f>'BOL 4.3'!BC243</f>
        <v>0</v>
      </c>
      <c r="M68" s="103"/>
      <c r="N68" s="104">
        <f>D68+J68</f>
        <v>0</v>
      </c>
      <c r="O68" s="104">
        <f>F68+K68</f>
        <v>0</v>
      </c>
      <c r="P68" s="104">
        <f>H68+L68</f>
        <v>14</v>
      </c>
      <c r="Q68" s="475"/>
      <c r="R68" s="475"/>
      <c r="S68" s="475"/>
      <c r="T68" s="475"/>
      <c r="U68" s="475"/>
      <c r="V68" s="475"/>
    </row>
    <row r="69" spans="1:22" x14ac:dyDescent="0.2">
      <c r="A69" s="14"/>
      <c r="B69" s="45" t="s">
        <v>32</v>
      </c>
      <c r="C69" s="33"/>
      <c r="D69" s="33"/>
      <c r="E69" s="33"/>
      <c r="F69" s="33"/>
      <c r="G69" s="33"/>
      <c r="H69" s="33"/>
      <c r="I69" s="33"/>
      <c r="J69" s="21"/>
      <c r="K69" s="21"/>
      <c r="L69" s="21"/>
      <c r="M69" s="21"/>
      <c r="N69" s="33"/>
      <c r="O69" s="33"/>
      <c r="P69" s="34"/>
      <c r="Q69" s="475"/>
      <c r="R69" s="475"/>
      <c r="S69" s="475"/>
      <c r="T69" s="475"/>
      <c r="U69" s="475"/>
      <c r="V69" s="475"/>
    </row>
    <row r="70" spans="1:22" x14ac:dyDescent="0.2">
      <c r="A70" s="15"/>
      <c r="B70" s="37" t="s">
        <v>49</v>
      </c>
      <c r="C70" s="50"/>
      <c r="D70" s="50">
        <f>'BOL 4.1'!BD107</f>
        <v>0</v>
      </c>
      <c r="E70" s="50"/>
      <c r="F70" s="50">
        <f>'BOL 4.2'!BD177</f>
        <v>0</v>
      </c>
      <c r="G70" s="50"/>
      <c r="H70" s="50">
        <f>'BOL 4.3'!BD247</f>
        <v>0</v>
      </c>
      <c r="I70" s="517"/>
      <c r="J70" s="50">
        <f>'BOL 4.1'!BC107</f>
        <v>0</v>
      </c>
      <c r="K70" s="50">
        <f>'BOL 4.2'!BC177</f>
        <v>0</v>
      </c>
      <c r="L70" s="50">
        <f>'BOL 4.3'!BC247</f>
        <v>0</v>
      </c>
      <c r="M70" s="103"/>
      <c r="N70" s="50">
        <f>D70+J70</f>
        <v>0</v>
      </c>
      <c r="O70" s="50">
        <f>F70+K70</f>
        <v>0</v>
      </c>
      <c r="P70" s="104">
        <f>H70+L70</f>
        <v>0</v>
      </c>
      <c r="Q70" s="475"/>
      <c r="R70" s="475"/>
      <c r="S70" s="475"/>
      <c r="T70" s="475"/>
      <c r="U70" s="475"/>
      <c r="V70" s="475"/>
    </row>
    <row r="71" spans="1:22" x14ac:dyDescent="0.2">
      <c r="A71" s="14"/>
      <c r="B71" s="45" t="s">
        <v>3</v>
      </c>
      <c r="C71" s="33"/>
      <c r="D71" s="21"/>
      <c r="E71" s="21"/>
      <c r="F71" s="21"/>
      <c r="G71" s="33"/>
      <c r="H71" s="33"/>
      <c r="I71" s="33"/>
      <c r="J71" s="21"/>
      <c r="K71" s="21"/>
      <c r="L71" s="21"/>
      <c r="M71" s="21"/>
      <c r="N71" s="33"/>
      <c r="O71" s="33"/>
      <c r="P71" s="34"/>
      <c r="Q71" s="475"/>
      <c r="R71" s="475"/>
      <c r="S71" s="475"/>
      <c r="T71" s="475"/>
      <c r="U71" s="475"/>
      <c r="V71" s="475"/>
    </row>
    <row r="72" spans="1:22" x14ac:dyDescent="0.2">
      <c r="A72" s="518"/>
      <c r="B72" s="485" t="s">
        <v>265</v>
      </c>
      <c r="C72" s="51"/>
      <c r="D72" s="19"/>
      <c r="E72" s="19"/>
      <c r="F72" s="19"/>
      <c r="G72" s="53"/>
      <c r="H72" s="19"/>
      <c r="I72" s="517"/>
      <c r="J72" s="50">
        <f>'BOL 4.1'!BC113</f>
        <v>559</v>
      </c>
      <c r="K72" s="50">
        <f>'BOL 4.2'!BC183</f>
        <v>575</v>
      </c>
      <c r="L72" s="50">
        <f>'BOL 4.3'!BC253</f>
        <v>567</v>
      </c>
      <c r="M72" s="103"/>
      <c r="N72" s="50">
        <f>J72</f>
        <v>559</v>
      </c>
      <c r="O72" s="50">
        <f>F72+K72</f>
        <v>575</v>
      </c>
      <c r="P72" s="104">
        <f>H72+L72</f>
        <v>567</v>
      </c>
      <c r="Q72" s="475"/>
      <c r="R72" s="475"/>
      <c r="S72" s="475"/>
      <c r="T72" s="475"/>
      <c r="U72" s="475"/>
      <c r="V72" s="475"/>
    </row>
    <row r="73" spans="1:22" ht="21.75" customHeight="1" x14ac:dyDescent="0.2">
      <c r="A73" s="14"/>
      <c r="B73" s="874" t="s">
        <v>266</v>
      </c>
      <c r="C73" s="875"/>
      <c r="D73" s="875"/>
      <c r="E73" s="52"/>
      <c r="F73" s="52"/>
      <c r="G73" s="52"/>
      <c r="H73" s="52"/>
      <c r="I73" s="33"/>
      <c r="J73" s="21"/>
      <c r="K73" s="21"/>
      <c r="L73" s="21"/>
      <c r="M73" s="21"/>
      <c r="N73" s="33"/>
      <c r="O73" s="33"/>
      <c r="P73" s="34"/>
      <c r="Q73" s="475"/>
      <c r="R73" s="475"/>
      <c r="S73" s="475"/>
      <c r="T73" s="475"/>
      <c r="U73" s="475"/>
      <c r="V73" s="475"/>
    </row>
    <row r="74" spans="1:22" x14ac:dyDescent="0.2">
      <c r="A74" s="518"/>
      <c r="B74" s="485" t="s">
        <v>265</v>
      </c>
      <c r="C74" s="51"/>
      <c r="D74" s="19"/>
      <c r="E74" s="19"/>
      <c r="F74" s="19"/>
      <c r="G74" s="19"/>
      <c r="H74" s="54"/>
      <c r="I74" s="517"/>
      <c r="J74" s="50">
        <f>'BOL 4.1'!BD117</f>
        <v>0</v>
      </c>
      <c r="K74" s="50">
        <f>'BOL 4.2'!BC187</f>
        <v>0</v>
      </c>
      <c r="L74" s="50">
        <f>'BOL 4.3'!BC257</f>
        <v>0</v>
      </c>
      <c r="M74" s="103"/>
      <c r="N74" s="50">
        <f>J74</f>
        <v>0</v>
      </c>
      <c r="O74" s="50">
        <f>K74</f>
        <v>0</v>
      </c>
      <c r="P74" s="104">
        <f>L74</f>
        <v>0</v>
      </c>
      <c r="Q74" s="475"/>
      <c r="R74" s="475"/>
      <c r="S74" s="475"/>
      <c r="T74" s="475"/>
      <c r="U74" s="475"/>
      <c r="V74" s="475"/>
    </row>
    <row r="75" spans="1:22" ht="14.45" customHeight="1" x14ac:dyDescent="0.2">
      <c r="A75" s="14"/>
      <c r="B75" s="874" t="s">
        <v>267</v>
      </c>
      <c r="C75" s="875"/>
      <c r="D75" s="875"/>
      <c r="E75" s="52"/>
      <c r="F75" s="52"/>
      <c r="G75" s="52"/>
      <c r="H75" s="52"/>
      <c r="I75" s="33"/>
      <c r="J75" s="21"/>
      <c r="K75" s="21"/>
      <c r="L75" s="21"/>
      <c r="M75" s="21"/>
      <c r="N75" s="33"/>
      <c r="O75" s="33"/>
      <c r="P75" s="34"/>
      <c r="Q75" s="475"/>
      <c r="R75" s="475"/>
      <c r="S75" s="475"/>
      <c r="T75" s="475"/>
      <c r="U75" s="475"/>
      <c r="V75" s="475"/>
    </row>
    <row r="76" spans="1:22" x14ac:dyDescent="0.2">
      <c r="A76" s="15"/>
      <c r="B76" s="35" t="s">
        <v>11</v>
      </c>
      <c r="C76" s="48">
        <v>300</v>
      </c>
      <c r="D76" s="98">
        <f>'BOL 4.1'!BD121</f>
        <v>312</v>
      </c>
      <c r="E76" s="48">
        <v>337</v>
      </c>
      <c r="F76" s="48">
        <f>'BOL 4.2'!BD191</f>
        <v>320</v>
      </c>
      <c r="G76" s="48">
        <v>273</v>
      </c>
      <c r="H76" s="48">
        <f>'BOL 4.3'!BD259</f>
        <v>280</v>
      </c>
      <c r="I76" s="18">
        <f>SUM(D76+F76+H76)</f>
        <v>912</v>
      </c>
      <c r="J76" s="868"/>
      <c r="K76" s="869"/>
      <c r="L76" s="870"/>
      <c r="M76" s="103"/>
      <c r="N76" s="98">
        <f>D76</f>
        <v>312</v>
      </c>
      <c r="O76" s="98">
        <f>F76</f>
        <v>320</v>
      </c>
      <c r="P76" s="98">
        <f>H76</f>
        <v>280</v>
      </c>
      <c r="Q76" s="475"/>
      <c r="R76" s="475"/>
      <c r="S76" s="475"/>
      <c r="T76" s="475"/>
      <c r="U76" s="475"/>
      <c r="V76" s="475"/>
    </row>
    <row r="77" spans="1:22" ht="13.5" thickBot="1" x14ac:dyDescent="0.25">
      <c r="A77" s="15"/>
      <c r="B77" s="38" t="s">
        <v>268</v>
      </c>
      <c r="C77" s="47"/>
      <c r="D77" s="47"/>
      <c r="E77" s="47"/>
      <c r="F77" s="47"/>
      <c r="G77" s="47">
        <v>320</v>
      </c>
      <c r="H77" s="47">
        <f>'BOL 4.3'!BD260</f>
        <v>320</v>
      </c>
      <c r="I77" s="17"/>
      <c r="J77" s="868"/>
      <c r="K77" s="869"/>
      <c r="L77" s="870"/>
      <c r="M77" s="103"/>
      <c r="N77" s="105">
        <f>D77</f>
        <v>0</v>
      </c>
      <c r="O77" s="105">
        <f>F77</f>
        <v>0</v>
      </c>
      <c r="P77" s="105">
        <f>H77</f>
        <v>320</v>
      </c>
      <c r="Q77" s="475"/>
      <c r="R77" s="475"/>
      <c r="S77" s="475"/>
      <c r="T77" s="475"/>
      <c r="U77" s="475"/>
      <c r="V77" s="475"/>
    </row>
    <row r="78" spans="1:22" ht="13.5" thickTop="1" x14ac:dyDescent="0.2">
      <c r="A78" s="15"/>
      <c r="B78" s="519" t="s">
        <v>222</v>
      </c>
      <c r="C78" s="99">
        <f t="shared" ref="C78:G78" si="0">SUBTOTAL(9,C18:C68)</f>
        <v>725</v>
      </c>
      <c r="D78" s="99">
        <f>D51+D57+D61+D68+D70</f>
        <v>729</v>
      </c>
      <c r="E78" s="99">
        <f t="shared" si="0"/>
        <v>688</v>
      </c>
      <c r="F78" s="99">
        <f>F51+F57+F61+F68+F70</f>
        <v>705</v>
      </c>
      <c r="G78" s="99">
        <f t="shared" si="0"/>
        <v>432</v>
      </c>
      <c r="H78" s="99">
        <f>H51+H57+H61+H68+H70</f>
        <v>433</v>
      </c>
      <c r="I78" s="517"/>
      <c r="J78" s="871"/>
      <c r="K78" s="872"/>
      <c r="L78" s="873"/>
      <c r="M78" s="103"/>
      <c r="N78" s="106">
        <v>1600</v>
      </c>
      <c r="O78" s="106">
        <v>1600</v>
      </c>
      <c r="P78" s="106">
        <v>1600</v>
      </c>
      <c r="Q78" s="475"/>
      <c r="R78" s="475"/>
      <c r="S78" s="475"/>
      <c r="T78" s="475"/>
      <c r="U78" s="475"/>
      <c r="V78" s="475"/>
    </row>
    <row r="79" spans="1:22" x14ac:dyDescent="0.2">
      <c r="A79" s="15"/>
      <c r="B79" s="37" t="s">
        <v>223</v>
      </c>
      <c r="C79" s="100">
        <f t="shared" ref="C79:G79" si="1">SUM(C76:C78)</f>
        <v>1025</v>
      </c>
      <c r="D79" s="100">
        <f>D78+D76</f>
        <v>1041</v>
      </c>
      <c r="E79" s="100">
        <f t="shared" si="1"/>
        <v>1025</v>
      </c>
      <c r="F79" s="100">
        <f>F78+F76</f>
        <v>1025</v>
      </c>
      <c r="G79" s="100">
        <f t="shared" si="1"/>
        <v>1025</v>
      </c>
      <c r="H79" s="100">
        <f>H78+H76+H77</f>
        <v>1033</v>
      </c>
      <c r="I79" s="103"/>
      <c r="J79" s="107">
        <f>SUM(J15:J77)</f>
        <v>559</v>
      </c>
      <c r="K79" s="107">
        <f>SUM(K15:K77)</f>
        <v>575</v>
      </c>
      <c r="L79" s="107">
        <f>SUM(L15:L77)</f>
        <v>567</v>
      </c>
      <c r="M79" s="103"/>
      <c r="N79" s="107">
        <f>SUM(N15:N77)</f>
        <v>1600</v>
      </c>
      <c r="O79" s="107">
        <f>SUM(O15:O77)</f>
        <v>1600</v>
      </c>
      <c r="P79" s="107">
        <f>SUM(P15:P77)</f>
        <v>1600</v>
      </c>
      <c r="Q79" s="475"/>
      <c r="R79" s="475"/>
      <c r="S79" s="475"/>
      <c r="T79" s="475"/>
      <c r="U79" s="475"/>
      <c r="V79" s="475"/>
    </row>
    <row r="80" spans="1:22" x14ac:dyDescent="0.2">
      <c r="A80" s="15"/>
      <c r="B80" s="513"/>
      <c r="C80" s="850" t="s">
        <v>221</v>
      </c>
      <c r="D80" s="851"/>
      <c r="E80" s="851"/>
      <c r="F80" s="851"/>
      <c r="G80" s="851"/>
      <c r="H80" s="852"/>
      <c r="I80" s="103"/>
      <c r="J80" s="850" t="s">
        <v>6</v>
      </c>
      <c r="K80" s="851"/>
      <c r="L80" s="852"/>
      <c r="M80" s="103"/>
      <c r="N80" s="850" t="s">
        <v>12</v>
      </c>
      <c r="O80" s="851"/>
      <c r="P80" s="852"/>
      <c r="Q80" s="475"/>
      <c r="R80" s="475"/>
      <c r="S80" s="475"/>
      <c r="T80" s="475"/>
      <c r="U80" s="475"/>
      <c r="V80" s="475"/>
    </row>
    <row r="81" spans="1:22" x14ac:dyDescent="0.2">
      <c r="A81" s="15"/>
      <c r="B81" s="513"/>
      <c r="C81" s="186"/>
      <c r="D81" s="186"/>
      <c r="E81" s="186"/>
      <c r="F81" s="186"/>
      <c r="G81" s="186"/>
      <c r="H81" s="186"/>
      <c r="I81" s="103"/>
      <c r="J81" s="186"/>
      <c r="K81" s="186"/>
      <c r="L81" s="186"/>
      <c r="M81" s="103"/>
      <c r="N81" s="186"/>
      <c r="O81" s="186"/>
      <c r="P81" s="186"/>
      <c r="Q81" s="475"/>
      <c r="R81" s="475"/>
      <c r="S81" s="475"/>
      <c r="T81" s="475"/>
      <c r="U81" s="475"/>
      <c r="V81" s="475"/>
    </row>
    <row r="82" spans="1:22" x14ac:dyDescent="0.2">
      <c r="A82" s="15"/>
      <c r="B82" s="513"/>
      <c r="C82" s="186"/>
      <c r="D82" s="186"/>
      <c r="E82" s="186"/>
      <c r="F82" s="186"/>
      <c r="G82" s="186"/>
      <c r="H82" s="186"/>
      <c r="I82" s="103"/>
      <c r="J82" s="186"/>
      <c r="K82" s="186"/>
      <c r="L82" s="186"/>
      <c r="M82" s="103"/>
      <c r="N82" s="186"/>
      <c r="O82" s="186"/>
      <c r="P82" s="186"/>
      <c r="Q82" s="497"/>
      <c r="R82" s="497"/>
      <c r="S82" s="497"/>
      <c r="T82" s="497"/>
      <c r="U82" s="497"/>
    </row>
    <row r="83" spans="1:22" ht="15.75" x14ac:dyDescent="0.2">
      <c r="A83" s="15"/>
      <c r="B83" s="853" t="s">
        <v>63</v>
      </c>
      <c r="C83" s="853"/>
      <c r="D83" s="853"/>
      <c r="E83" s="853"/>
      <c r="F83" s="853"/>
      <c r="G83" s="853"/>
      <c r="H83" s="853"/>
      <c r="I83" s="853"/>
      <c r="J83" s="186"/>
      <c r="K83" s="186"/>
      <c r="L83" s="186"/>
      <c r="M83" s="103"/>
      <c r="N83" s="186"/>
      <c r="O83" s="186"/>
      <c r="P83" s="186"/>
      <c r="Q83" s="497"/>
      <c r="R83" s="497"/>
      <c r="S83" s="497"/>
      <c r="T83" s="497"/>
      <c r="U83" s="497"/>
    </row>
    <row r="84" spans="1:22" x14ac:dyDescent="0.2">
      <c r="A84" s="15"/>
      <c r="B84" s="520" t="s">
        <v>169</v>
      </c>
      <c r="C84" s="521"/>
      <c r="D84" s="521"/>
      <c r="E84" s="522"/>
      <c r="F84" s="520"/>
      <c r="G84" s="521"/>
      <c r="H84" s="522"/>
      <c r="I84" s="520"/>
      <c r="J84" s="186"/>
      <c r="K84" s="186"/>
      <c r="L84" s="186"/>
      <c r="M84" s="103"/>
      <c r="N84" s="186"/>
      <c r="O84" s="186"/>
      <c r="P84" s="186"/>
      <c r="Q84" s="497"/>
      <c r="R84" s="497"/>
      <c r="S84" s="497"/>
      <c r="T84" s="497"/>
      <c r="U84" s="497"/>
    </row>
    <row r="85" spans="1:22" x14ac:dyDescent="0.2">
      <c r="A85" s="15"/>
      <c r="B85" s="523" t="s">
        <v>23</v>
      </c>
      <c r="C85" s="524"/>
      <c r="D85" s="524"/>
      <c r="E85" s="525"/>
      <c r="F85" s="523"/>
      <c r="G85" s="526"/>
      <c r="H85" s="525"/>
      <c r="I85" s="526"/>
      <c r="J85" s="186"/>
      <c r="K85" s="186"/>
      <c r="L85" s="186"/>
      <c r="M85" s="103"/>
      <c r="N85" s="186"/>
      <c r="O85" s="186"/>
      <c r="P85" s="186"/>
      <c r="Q85" s="497"/>
      <c r="R85" s="497"/>
      <c r="S85" s="497"/>
      <c r="T85" s="497"/>
      <c r="U85" s="497"/>
    </row>
    <row r="86" spans="1:22" x14ac:dyDescent="0.2">
      <c r="A86" s="15"/>
      <c r="B86" s="527" t="s">
        <v>24</v>
      </c>
      <c r="C86" s="528"/>
      <c r="D86" s="528"/>
      <c r="E86" s="529"/>
      <c r="F86" s="527"/>
      <c r="G86" s="527"/>
      <c r="H86" s="529"/>
      <c r="I86" s="527"/>
      <c r="J86" s="186"/>
      <c r="K86" s="186"/>
      <c r="L86" s="186"/>
      <c r="M86" s="103"/>
      <c r="N86" s="186"/>
      <c r="O86" s="186"/>
      <c r="P86" s="186"/>
      <c r="Q86" s="497"/>
      <c r="R86" s="497"/>
      <c r="S86" s="497"/>
      <c r="T86" s="497"/>
      <c r="U86" s="497"/>
    </row>
    <row r="87" spans="1:22" x14ac:dyDescent="0.2">
      <c r="A87" s="15"/>
      <c r="B87" s="530" t="s">
        <v>64</v>
      </c>
      <c r="C87" s="530"/>
      <c r="D87" s="530"/>
      <c r="E87" s="530"/>
      <c r="F87" s="530"/>
      <c r="G87" s="530"/>
      <c r="H87" s="530"/>
      <c r="I87" s="530"/>
      <c r="J87" s="186"/>
      <c r="K87" s="186"/>
      <c r="L87" s="186"/>
      <c r="M87" s="103"/>
      <c r="N87" s="186"/>
      <c r="O87" s="186"/>
      <c r="P87" s="186"/>
      <c r="Q87" s="497"/>
      <c r="R87" s="497"/>
      <c r="S87" s="497"/>
      <c r="T87" s="497"/>
      <c r="U87" s="497"/>
    </row>
    <row r="88" spans="1:22" x14ac:dyDescent="0.2">
      <c r="A88" s="15"/>
      <c r="B88" s="531" t="s">
        <v>65</v>
      </c>
      <c r="C88" s="531"/>
      <c r="D88" s="531"/>
      <c r="E88" s="531"/>
      <c r="F88" s="531"/>
      <c r="G88" s="531"/>
      <c r="H88" s="531"/>
      <c r="I88" s="531"/>
      <c r="J88" s="186"/>
      <c r="K88" s="186"/>
      <c r="L88" s="186"/>
      <c r="M88" s="103"/>
      <c r="N88" s="186"/>
      <c r="O88" s="186"/>
      <c r="P88" s="186"/>
      <c r="Q88" s="497"/>
      <c r="R88" s="497"/>
      <c r="S88" s="497"/>
      <c r="T88" s="497"/>
      <c r="U88" s="497"/>
    </row>
    <row r="89" spans="1:22" x14ac:dyDescent="0.2">
      <c r="A89" s="15"/>
      <c r="B89" s="532" t="s">
        <v>66</v>
      </c>
      <c r="C89" s="533"/>
      <c r="D89" s="532"/>
      <c r="E89" s="532"/>
      <c r="F89" s="532"/>
      <c r="G89" s="532"/>
      <c r="H89" s="532"/>
      <c r="I89" s="532"/>
      <c r="J89" s="186"/>
      <c r="K89" s="186"/>
      <c r="L89" s="186"/>
      <c r="M89" s="103"/>
      <c r="N89" s="186"/>
      <c r="O89" s="186"/>
      <c r="P89" s="186"/>
      <c r="Q89" s="497"/>
      <c r="R89" s="497"/>
      <c r="S89" s="497"/>
      <c r="T89" s="497"/>
      <c r="U89" s="497"/>
    </row>
    <row r="90" spans="1:22" x14ac:dyDescent="0.2">
      <c r="A90" s="15"/>
      <c r="B90" s="534" t="s">
        <v>114</v>
      </c>
      <c r="C90" s="534"/>
      <c r="D90" s="534"/>
      <c r="E90" s="534"/>
      <c r="F90" s="534"/>
      <c r="G90" s="534"/>
      <c r="H90" s="534"/>
      <c r="I90" s="534"/>
      <c r="J90" s="186"/>
      <c r="K90" s="186"/>
      <c r="L90" s="186"/>
      <c r="M90" s="103"/>
      <c r="N90" s="186"/>
      <c r="O90" s="186"/>
      <c r="P90" s="186"/>
      <c r="Q90" s="497"/>
      <c r="R90" s="497"/>
      <c r="S90" s="497"/>
      <c r="T90" s="497"/>
      <c r="U90" s="497"/>
    </row>
    <row r="91" spans="1:22" x14ac:dyDescent="0.2">
      <c r="A91" s="15"/>
      <c r="B91" s="513"/>
      <c r="C91" s="186"/>
      <c r="D91" s="186"/>
      <c r="E91" s="186"/>
      <c r="F91" s="186"/>
      <c r="G91" s="186"/>
      <c r="H91" s="186"/>
      <c r="I91" s="103"/>
      <c r="J91" s="186"/>
      <c r="K91" s="186"/>
      <c r="L91" s="186"/>
      <c r="M91" s="103"/>
      <c r="N91" s="186"/>
      <c r="O91" s="186"/>
      <c r="P91" s="186"/>
      <c r="Q91" s="497"/>
      <c r="R91" s="497"/>
      <c r="S91" s="497"/>
      <c r="T91" s="497"/>
      <c r="U91" s="497"/>
    </row>
    <row r="92" spans="1:22" ht="15.75" x14ac:dyDescent="0.25">
      <c r="B92" s="535" t="s">
        <v>75</v>
      </c>
      <c r="C92" s="536"/>
      <c r="D92" s="536"/>
      <c r="E92" s="536"/>
      <c r="F92" s="537"/>
      <c r="G92" s="536"/>
      <c r="H92" s="536"/>
      <c r="I92" s="536"/>
      <c r="J92" s="537"/>
      <c r="K92" s="517"/>
      <c r="L92" s="517"/>
      <c r="M92" s="517"/>
      <c r="N92" s="538"/>
      <c r="O92" s="538"/>
      <c r="P92" s="538"/>
    </row>
    <row r="93" spans="1:22" x14ac:dyDescent="0.2">
      <c r="B93" s="485"/>
      <c r="C93" s="536"/>
      <c r="D93" s="536"/>
      <c r="E93" s="536"/>
      <c r="F93" s="537"/>
      <c r="G93" s="536"/>
      <c r="H93" s="536"/>
      <c r="I93" s="536"/>
      <c r="J93" s="537"/>
      <c r="K93" s="517"/>
      <c r="L93" s="517"/>
      <c r="M93" s="517"/>
      <c r="N93" s="538"/>
      <c r="O93" s="538"/>
      <c r="P93" s="538"/>
    </row>
    <row r="94" spans="1:22" ht="28.5" customHeight="1" x14ac:dyDescent="0.2">
      <c r="B94" s="539"/>
      <c r="C94" s="540" t="s">
        <v>60</v>
      </c>
      <c r="D94" s="540" t="s">
        <v>61</v>
      </c>
      <c r="E94" s="540" t="s">
        <v>62</v>
      </c>
      <c r="F94" s="105" t="s">
        <v>0</v>
      </c>
      <c r="G94" s="537"/>
      <c r="H94" s="541" t="s">
        <v>76</v>
      </c>
      <c r="I94" s="537" t="s">
        <v>78</v>
      </c>
      <c r="J94" s="537"/>
      <c r="K94" s="537"/>
      <c r="L94" s="537"/>
      <c r="M94" s="537"/>
      <c r="N94" s="538"/>
      <c r="O94" s="538"/>
      <c r="P94" s="538"/>
    </row>
    <row r="95" spans="1:22" x14ac:dyDescent="0.2">
      <c r="B95" s="542" t="s">
        <v>218</v>
      </c>
      <c r="C95" s="19">
        <f>N79</f>
        <v>1600</v>
      </c>
      <c r="D95" s="543">
        <f>O79</f>
        <v>1600</v>
      </c>
      <c r="E95" s="543">
        <f>P79</f>
        <v>1600</v>
      </c>
      <c r="F95" s="543">
        <f>SUM(C95:E95)</f>
        <v>4800</v>
      </c>
      <c r="G95" s="537"/>
      <c r="H95" s="544">
        <v>4800</v>
      </c>
      <c r="I95" s="537" t="s">
        <v>77</v>
      </c>
      <c r="J95" s="537"/>
      <c r="K95" s="537"/>
      <c r="L95" s="537"/>
      <c r="M95" s="537"/>
    </row>
    <row r="96" spans="1:22" ht="38.450000000000003" customHeight="1" x14ac:dyDescent="0.2">
      <c r="B96" s="542" t="s">
        <v>33</v>
      </c>
      <c r="C96" s="543">
        <f>SUM(N76:N77)</f>
        <v>312</v>
      </c>
      <c r="D96" s="543">
        <f>SUM(O76:O77)</f>
        <v>320</v>
      </c>
      <c r="E96" s="543">
        <f>SUM(P76:P77)</f>
        <v>600</v>
      </c>
      <c r="F96" s="543">
        <f>SUM(C96:E96)</f>
        <v>1232</v>
      </c>
      <c r="H96" s="545">
        <v>1230</v>
      </c>
      <c r="I96" s="848" t="s">
        <v>281</v>
      </c>
      <c r="J96" s="849"/>
      <c r="K96" s="849"/>
      <c r="L96" s="849"/>
      <c r="M96" s="849"/>
      <c r="N96" s="849"/>
      <c r="O96" s="849"/>
      <c r="P96" s="849"/>
      <c r="Q96" s="849"/>
    </row>
    <row r="97" spans="1:18" ht="27" customHeight="1" x14ac:dyDescent="0.2">
      <c r="B97" s="546" t="s">
        <v>219</v>
      </c>
      <c r="C97" s="547">
        <f>D78</f>
        <v>729</v>
      </c>
      <c r="D97" s="547">
        <f>F78</f>
        <v>705</v>
      </c>
      <c r="E97" s="547">
        <f>H78</f>
        <v>433</v>
      </c>
      <c r="F97" s="547">
        <f>C97+D97+E97</f>
        <v>1867</v>
      </c>
      <c r="H97" s="548" t="s">
        <v>194</v>
      </c>
      <c r="I97" s="549"/>
    </row>
    <row r="98" spans="1:18" x14ac:dyDescent="0.2">
      <c r="B98" s="542" t="s">
        <v>288</v>
      </c>
      <c r="C98" s="547">
        <f>SUM(N70:N72)</f>
        <v>559</v>
      </c>
      <c r="D98" s="547">
        <f>SUM(O70:O72)</f>
        <v>575</v>
      </c>
      <c r="E98" s="547">
        <f>SUM(P70:P72)</f>
        <v>567</v>
      </c>
      <c r="F98" s="543">
        <f>SUM(N70:P72)</f>
        <v>1701</v>
      </c>
      <c r="H98" s="548"/>
      <c r="I98" s="549" t="s">
        <v>34</v>
      </c>
    </row>
    <row r="99" spans="1:18" x14ac:dyDescent="0.2">
      <c r="B99" s="542" t="s">
        <v>287</v>
      </c>
      <c r="C99" s="550">
        <f>'BOL 4.1'!BC112</f>
        <v>559</v>
      </c>
      <c r="D99" s="547">
        <f>'BOL 4.2'!BC182</f>
        <v>575</v>
      </c>
      <c r="E99" s="547">
        <f>'BOL 4.3'!BC252</f>
        <v>567</v>
      </c>
      <c r="F99" s="547">
        <f>SUM(C99:E99)</f>
        <v>1701</v>
      </c>
      <c r="H99" s="548"/>
      <c r="I99" s="549"/>
    </row>
    <row r="100" spans="1:18" x14ac:dyDescent="0.2">
      <c r="B100" s="542" t="s">
        <v>289</v>
      </c>
      <c r="C100" s="550">
        <f>C98-C99</f>
        <v>0</v>
      </c>
      <c r="D100" s="550">
        <f>D98-D99</f>
        <v>0</v>
      </c>
      <c r="E100" s="550">
        <f>E98-E99</f>
        <v>0</v>
      </c>
      <c r="F100" s="547">
        <f>F98-F99</f>
        <v>0</v>
      </c>
      <c r="H100" s="548"/>
      <c r="I100" s="549"/>
    </row>
    <row r="101" spans="1:18" ht="27.6" customHeight="1" x14ac:dyDescent="0.2">
      <c r="B101" s="542" t="s">
        <v>35</v>
      </c>
      <c r="C101" s="551">
        <f>C100/C95</f>
        <v>0</v>
      </c>
      <c r="D101" s="551">
        <f>D100/D95</f>
        <v>0</v>
      </c>
      <c r="E101" s="551">
        <f>E100/E95</f>
        <v>0</v>
      </c>
      <c r="F101" s="551">
        <f>F100/F95</f>
        <v>0</v>
      </c>
      <c r="H101" s="552">
        <v>0.2</v>
      </c>
      <c r="I101" s="846" t="s">
        <v>220</v>
      </c>
      <c r="J101" s="847"/>
      <c r="K101" s="847"/>
      <c r="L101" s="847"/>
      <c r="M101" s="847"/>
      <c r="N101" s="847"/>
      <c r="O101" s="847"/>
      <c r="P101" s="847"/>
      <c r="Q101" s="847"/>
    </row>
    <row r="102" spans="1:18" ht="25.15" customHeight="1" x14ac:dyDescent="0.2">
      <c r="B102" s="553" t="s">
        <v>43</v>
      </c>
      <c r="C102" s="551">
        <f>(C96/C95)</f>
        <v>0.19500000000000001</v>
      </c>
      <c r="D102" s="551">
        <f>(D96/D95)</f>
        <v>0.2</v>
      </c>
      <c r="E102" s="551">
        <f>(E96/E95)</f>
        <v>0.375</v>
      </c>
      <c r="F102" s="551">
        <f>(F96/F95)</f>
        <v>0.25666666666666665</v>
      </c>
      <c r="H102" s="548"/>
      <c r="I102" s="844" t="s">
        <v>280</v>
      </c>
      <c r="J102" s="845"/>
      <c r="K102" s="845"/>
      <c r="L102" s="845"/>
      <c r="M102" s="845"/>
      <c r="N102" s="845"/>
      <c r="O102" s="845"/>
      <c r="P102" s="845"/>
      <c r="Q102" s="845"/>
    </row>
    <row r="103" spans="1:18" ht="12" customHeight="1" x14ac:dyDescent="0.2">
      <c r="A103" s="513"/>
      <c r="B103" s="514"/>
      <c r="C103" s="515"/>
      <c r="D103" s="515"/>
      <c r="E103" s="515"/>
      <c r="F103" s="515"/>
      <c r="G103" s="515"/>
    </row>
    <row r="104" spans="1:18" x14ac:dyDescent="0.2">
      <c r="B104" s="554" t="s">
        <v>168</v>
      </c>
      <c r="N104" s="464"/>
      <c r="O104" s="464"/>
      <c r="P104" s="464"/>
      <c r="Q104" s="464"/>
      <c r="R104" s="464"/>
    </row>
    <row r="105" spans="1:18" s="555" customFormat="1" ht="35.450000000000003" customHeight="1" x14ac:dyDescent="0.2">
      <c r="B105" s="843" t="s">
        <v>147</v>
      </c>
      <c r="C105" s="843"/>
      <c r="D105" s="843"/>
      <c r="E105" s="843"/>
      <c r="F105" s="843"/>
      <c r="G105" s="843"/>
      <c r="H105" s="843"/>
      <c r="I105" s="843"/>
      <c r="J105" s="843"/>
      <c r="K105" s="843"/>
      <c r="L105" s="843"/>
      <c r="M105" s="843"/>
      <c r="N105" s="203"/>
      <c r="O105" s="203"/>
      <c r="P105" s="203"/>
      <c r="Q105" s="203"/>
      <c r="R105" s="203"/>
    </row>
    <row r="106" spans="1:18" ht="16.899999999999999" customHeight="1" x14ac:dyDescent="0.2">
      <c r="B106" s="497" t="s">
        <v>148</v>
      </c>
      <c r="L106" s="464"/>
      <c r="M106" s="464"/>
      <c r="N106" s="464"/>
      <c r="O106" s="464"/>
      <c r="P106" s="464"/>
      <c r="Q106" s="464"/>
      <c r="R106" s="464"/>
    </row>
    <row r="107" spans="1:18" ht="19.149999999999999" customHeight="1" x14ac:dyDescent="0.2">
      <c r="B107" s="556" t="s">
        <v>149</v>
      </c>
      <c r="L107" s="464"/>
      <c r="M107" s="464"/>
      <c r="N107" s="464"/>
      <c r="O107" s="464"/>
      <c r="P107" s="464"/>
      <c r="Q107" s="464"/>
      <c r="R107" s="464"/>
    </row>
    <row r="108" spans="1:18" x14ac:dyDescent="0.2">
      <c r="L108" s="464"/>
      <c r="M108" s="464"/>
    </row>
  </sheetData>
  <sheetProtection algorithmName="SHA-512" hashValue="FhQP6kaNy9HMA+B5unZpXFSYlBEb6M/7o/yW+stQ7/gfdTd3ue3bdQ2J0DFjfB5AIkzxlz5FEXccOiuaU0Z9QA==" saltValue="zGVdk3+/QfkxCpUMYzKD9g==" spinCount="100000" sheet="1" objects="1" scenarios="1"/>
  <mergeCells count="27">
    <mergeCell ref="J76:L78"/>
    <mergeCell ref="C2:E2"/>
    <mergeCell ref="C3:E3"/>
    <mergeCell ref="C4:E4"/>
    <mergeCell ref="C5:E5"/>
    <mergeCell ref="C6:E6"/>
    <mergeCell ref="B73:D73"/>
    <mergeCell ref="B75:D75"/>
    <mergeCell ref="C40:F49"/>
    <mergeCell ref="C29:D38"/>
    <mergeCell ref="G1:K1"/>
    <mergeCell ref="C12:H12"/>
    <mergeCell ref="J12:L12"/>
    <mergeCell ref="N12:P12"/>
    <mergeCell ref="B16:H16"/>
    <mergeCell ref="C7:E7"/>
    <mergeCell ref="C8:E8"/>
    <mergeCell ref="C9:E9"/>
    <mergeCell ref="C10:E10"/>
    <mergeCell ref="B105:M105"/>
    <mergeCell ref="I102:Q102"/>
    <mergeCell ref="I101:Q101"/>
    <mergeCell ref="I96:Q96"/>
    <mergeCell ref="N80:P80"/>
    <mergeCell ref="C80:H80"/>
    <mergeCell ref="J80:L80"/>
    <mergeCell ref="B83:I83"/>
  </mergeCells>
  <phoneticPr fontId="11" type="noConversion"/>
  <conditionalFormatting sqref="O79:P79 K3:K5">
    <cfRule type="cellIs" dxfId="343" priority="355" stopIfTrue="1" operator="equal">
      <formula>1600</formula>
    </cfRule>
  </conditionalFormatting>
  <conditionalFormatting sqref="O79:P79 K3:K5">
    <cfRule type="cellIs" dxfId="342" priority="353" stopIfTrue="1" operator="greaterThan">
      <formula>1600</formula>
    </cfRule>
  </conditionalFormatting>
  <conditionalFormatting sqref="O79:P79 K3:K5">
    <cfRule type="cellIs" dxfId="341" priority="354" stopIfTrue="1" operator="lessThan">
      <formula>1600</formula>
    </cfRule>
  </conditionalFormatting>
  <conditionalFormatting sqref="I6">
    <cfRule type="cellIs" dxfId="340" priority="356" stopIfTrue="1" operator="lessThan">
      <formula>1845</formula>
    </cfRule>
    <cfRule type="cellIs" dxfId="339" priority="357" stopIfTrue="1" operator="greaterThan">
      <formula>1889</formula>
    </cfRule>
    <cfRule type="cellIs" dxfId="338" priority="358" stopIfTrue="1" operator="between">
      <formula>1845</formula>
      <formula>1889</formula>
    </cfRule>
  </conditionalFormatting>
  <conditionalFormatting sqref="J6">
    <cfRule type="cellIs" dxfId="337" priority="4" operator="greaterThan">
      <formula>1292</formula>
    </cfRule>
    <cfRule type="cellIs" dxfId="336" priority="359" stopIfTrue="1" operator="lessThan">
      <formula>1168</formula>
    </cfRule>
    <cfRule type="cellIs" dxfId="335" priority="360" stopIfTrue="1" operator="between">
      <formula>1168</formula>
      <formula>1292</formula>
    </cfRule>
  </conditionalFormatting>
  <conditionalFormatting sqref="I3">
    <cfRule type="cellIs" dxfId="334" priority="343" stopIfTrue="1" operator="between">
      <formula>725</formula>
      <formula>742</formula>
    </cfRule>
    <cfRule type="cellIs" dxfId="333" priority="344" stopIfTrue="1" operator="greaterThan">
      <formula>742</formula>
    </cfRule>
    <cfRule type="cellIs" dxfId="332" priority="345" stopIfTrue="1" operator="lessThan">
      <formula>725</formula>
    </cfRule>
  </conditionalFormatting>
  <conditionalFormatting sqref="I7">
    <cfRule type="cellIs" dxfId="331" priority="364" stopIfTrue="1" operator="greaterThan">
      <formula>0.2</formula>
    </cfRule>
    <cfRule type="cellIs" dxfId="330" priority="365" stopIfTrue="1" operator="lessThanOrEqual">
      <formula>0.2</formula>
    </cfRule>
  </conditionalFormatting>
  <conditionalFormatting sqref="C54">
    <cfRule type="cellIs" dxfId="329" priority="326" stopIfTrue="1" operator="lessThan">
      <formula>$C$54</formula>
    </cfRule>
  </conditionalFormatting>
  <conditionalFormatting sqref="D76">
    <cfRule type="cellIs" dxfId="328" priority="3" operator="greaterThan">
      <formula>315</formula>
    </cfRule>
    <cfRule type="cellIs" dxfId="327" priority="288" stopIfTrue="1" operator="lessThan">
      <formula>285</formula>
    </cfRule>
    <cfRule type="cellIs" dxfId="326" priority="289" stopIfTrue="1" operator="between">
      <formula>285</formula>
      <formula>315</formula>
    </cfRule>
  </conditionalFormatting>
  <conditionalFormatting sqref="F76">
    <cfRule type="cellIs" dxfId="325" priority="2" operator="greaterThan">
      <formula>354</formula>
    </cfRule>
    <cfRule type="cellIs" dxfId="324" priority="130" operator="lessThan">
      <formula>320</formula>
    </cfRule>
    <cfRule type="cellIs" dxfId="323" priority="262" stopIfTrue="1" operator="between">
      <formula>320</formula>
      <formula>354</formula>
    </cfRule>
  </conditionalFormatting>
  <conditionalFormatting sqref="N79">
    <cfRule type="cellIs" dxfId="322" priority="234" stopIfTrue="1" operator="equal">
      <formula>1600</formula>
    </cfRule>
  </conditionalFormatting>
  <conditionalFormatting sqref="N79">
    <cfRule type="cellIs" dxfId="321" priority="232" stopIfTrue="1" operator="greaterThan">
      <formula>1600</formula>
    </cfRule>
  </conditionalFormatting>
  <conditionalFormatting sqref="N79">
    <cfRule type="cellIs" dxfId="320" priority="233" stopIfTrue="1" operator="lessThan">
      <formula>1600</formula>
    </cfRule>
  </conditionalFormatting>
  <conditionalFormatting sqref="H76">
    <cfRule type="cellIs" dxfId="319" priority="1" operator="greaterThan">
      <formula>303</formula>
    </cfRule>
    <cfRule type="cellIs" dxfId="318" priority="129" operator="lessThan">
      <formula>243</formula>
    </cfRule>
    <cfRule type="cellIs" dxfId="317" priority="167" stopIfTrue="1" operator="between">
      <formula>243</formula>
      <formula>303</formula>
    </cfRule>
  </conditionalFormatting>
  <conditionalFormatting sqref="C78">
    <cfRule type="cellIs" dxfId="316" priority="164" operator="between">
      <formula>725</formula>
      <formula>742</formula>
    </cfRule>
    <cfRule type="cellIs" dxfId="315" priority="165" operator="lessThan">
      <formula>725</formula>
    </cfRule>
    <cfRule type="cellIs" dxfId="314" priority="166" operator="greaterThan">
      <formula>742</formula>
    </cfRule>
  </conditionalFormatting>
  <conditionalFormatting sqref="G78">
    <cfRule type="cellIs" dxfId="313" priority="158" operator="lessThan">
      <formula>432</formula>
    </cfRule>
    <cfRule type="cellIs" dxfId="312" priority="159" operator="greaterThan">
      <formula>442</formula>
    </cfRule>
    <cfRule type="cellIs" dxfId="311" priority="160" operator="between">
      <formula>432</formula>
      <formula>442</formula>
    </cfRule>
  </conditionalFormatting>
  <conditionalFormatting sqref="C79">
    <cfRule type="cellIs" dxfId="310" priority="155" operator="between">
      <formula>1025</formula>
      <formula>1050</formula>
    </cfRule>
    <cfRule type="cellIs" dxfId="309" priority="156" operator="greaterThan">
      <formula>1050</formula>
    </cfRule>
    <cfRule type="cellIs" dxfId="308" priority="157" operator="lessThan">
      <formula>1025</formula>
    </cfRule>
  </conditionalFormatting>
  <conditionalFormatting sqref="E79">
    <cfRule type="cellIs" dxfId="307" priority="152" operator="between">
      <formula>1025</formula>
      <formula>1050</formula>
    </cfRule>
    <cfRule type="cellIs" dxfId="306" priority="153" operator="greaterThan">
      <formula>1050</formula>
    </cfRule>
    <cfRule type="cellIs" dxfId="305" priority="154" operator="lessThan">
      <formula>1025</formula>
    </cfRule>
  </conditionalFormatting>
  <conditionalFormatting sqref="G79">
    <cfRule type="cellIs" dxfId="304" priority="149" operator="between">
      <formula>1025</formula>
      <formula>1050</formula>
    </cfRule>
    <cfRule type="cellIs" dxfId="303" priority="150" operator="greaterThan">
      <formula>1050</formula>
    </cfRule>
    <cfRule type="cellIs" dxfId="302" priority="151" operator="lessThan">
      <formula>1025</formula>
    </cfRule>
  </conditionalFormatting>
  <conditionalFormatting sqref="H3">
    <cfRule type="cellIs" dxfId="301" priority="137" operator="between">
      <formula>1025</formula>
      <formula>1050</formula>
    </cfRule>
    <cfRule type="cellIs" dxfId="300" priority="138" operator="greaterThan">
      <formula>1050</formula>
    </cfRule>
    <cfRule type="cellIs" dxfId="299" priority="139" operator="lessThan">
      <formula>1025</formula>
    </cfRule>
  </conditionalFormatting>
  <conditionalFormatting sqref="H77">
    <cfRule type="cellIs" dxfId="298" priority="127" operator="lessThan">
      <formula>$G$77</formula>
    </cfRule>
    <cfRule type="cellIs" dxfId="297" priority="128" operator="greaterThanOrEqual">
      <formula>$G$77</formula>
    </cfRule>
  </conditionalFormatting>
  <conditionalFormatting sqref="H4">
    <cfRule type="cellIs" dxfId="296" priority="92" operator="between">
      <formula>1025</formula>
      <formula>1050</formula>
    </cfRule>
    <cfRule type="cellIs" dxfId="295" priority="93" operator="greaterThan">
      <formula>1050</formula>
    </cfRule>
    <cfRule type="cellIs" dxfId="294" priority="94" operator="lessThan">
      <formula>1025</formula>
    </cfRule>
  </conditionalFormatting>
  <conditionalFormatting sqref="H5">
    <cfRule type="cellIs" dxfId="293" priority="89" operator="between">
      <formula>1025</formula>
      <formula>1050</formula>
    </cfRule>
    <cfRule type="cellIs" dxfId="292" priority="90" operator="greaterThan">
      <formula>1050</formula>
    </cfRule>
    <cfRule type="cellIs" dxfId="291" priority="91" operator="lessThan">
      <formula>1025</formula>
    </cfRule>
  </conditionalFormatting>
  <conditionalFormatting sqref="J3">
    <cfRule type="cellIs" dxfId="290" priority="7" operator="greaterThan">
      <formula>315</formula>
    </cfRule>
    <cfRule type="cellIs" dxfId="289" priority="21" operator="between">
      <formula>285</formula>
      <formula>315</formula>
    </cfRule>
    <cfRule type="cellIs" dxfId="288" priority="22" operator="lessThan">
      <formula>285</formula>
    </cfRule>
  </conditionalFormatting>
  <conditionalFormatting sqref="J4">
    <cfRule type="cellIs" dxfId="287" priority="6" operator="greaterThan">
      <formula>354</formula>
    </cfRule>
    <cfRule type="cellIs" dxfId="286" priority="19" operator="between">
      <formula>320</formula>
      <formula>354</formula>
    </cfRule>
    <cfRule type="cellIs" dxfId="285" priority="20" operator="lessThan">
      <formula>320</formula>
    </cfRule>
  </conditionalFormatting>
  <conditionalFormatting sqref="J5">
    <cfRule type="cellIs" dxfId="284" priority="5" operator="greaterThan">
      <formula>623</formula>
    </cfRule>
    <cfRule type="cellIs" dxfId="283" priority="17" operator="between">
      <formula>563</formula>
      <formula>623</formula>
    </cfRule>
    <cfRule type="cellIs" dxfId="282" priority="18" operator="lessThan">
      <formula>563</formula>
    </cfRule>
  </conditionalFormatting>
  <conditionalFormatting sqref="E78">
    <cfRule type="cellIs" dxfId="281" priority="14" operator="between">
      <formula>688</formula>
      <formula>704</formula>
    </cfRule>
    <cfRule type="cellIs" dxfId="280" priority="15" operator="lessThan">
      <formula>688</formula>
    </cfRule>
    <cfRule type="cellIs" dxfId="279" priority="16" operator="greaterThan">
      <formula>704</formula>
    </cfRule>
  </conditionalFormatting>
  <conditionalFormatting sqref="I4">
    <cfRule type="cellIs" dxfId="278" priority="11" stopIfTrue="1" operator="between">
      <formula>688</formula>
      <formula>704</formula>
    </cfRule>
    <cfRule type="cellIs" dxfId="277" priority="12" stopIfTrue="1" operator="greaterThan">
      <formula>704</formula>
    </cfRule>
    <cfRule type="cellIs" dxfId="276" priority="13" stopIfTrue="1" operator="lessThan">
      <formula>688</formula>
    </cfRule>
  </conditionalFormatting>
  <conditionalFormatting sqref="I5">
    <cfRule type="cellIs" dxfId="275" priority="8" operator="lessThan">
      <formula>432</formula>
    </cfRule>
    <cfRule type="cellIs" dxfId="274" priority="9" operator="greaterThan">
      <formula>442</formula>
    </cfRule>
    <cfRule type="cellIs" dxfId="273" priority="10" operator="between">
      <formula>432</formula>
      <formula>442</formula>
    </cfRule>
  </conditionalFormatting>
  <hyperlinks>
    <hyperlink ref="B105" r:id="rId1"/>
  </hyperlinks>
  <pageMargins left="0.31496062992125984" right="0.31496062992125984" top="0.55118110236220474" bottom="0.55118110236220474" header="0.31496062992125984" footer="0.31496062992125984"/>
  <pageSetup paperSize="9" scale="67" orientation="portrait" horizontalDpi="4294967293" verticalDpi="4294967293" r:id="rId2"/>
  <headerFooter alignWithMargins="0">
    <oddHeader>&amp;C&amp;A</oddHeader>
    <oddFooter>&amp;C&amp;Z&amp;F&amp;A</oddFooter>
  </headerFooter>
  <rowBreaks count="1" manualBreakCount="1">
    <brk id="81" max="15" man="1"/>
  </rowBreaks>
  <colBreaks count="1" manualBreakCount="1">
    <brk id="20" max="62" man="1"/>
  </col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F134"/>
  <sheetViews>
    <sheetView topLeftCell="A36" zoomScale="70" zoomScaleNormal="70" workbookViewId="0">
      <selection activeCell="I48" sqref="I48"/>
    </sheetView>
  </sheetViews>
  <sheetFormatPr defaultRowHeight="14.25" x14ac:dyDescent="0.2"/>
  <cols>
    <col min="1" max="1" width="31.5703125" customWidth="1"/>
    <col min="2" max="2" width="19.140625" customWidth="1"/>
    <col min="3" max="3" width="6.28515625" style="11" customWidth="1"/>
    <col min="4" max="4" width="6" style="11" customWidth="1"/>
    <col min="5" max="5" width="5.5703125" style="2" customWidth="1"/>
    <col min="6" max="16" width="5.140625" style="67" customWidth="1"/>
    <col min="17" max="17" width="5.140625" style="203" customWidth="1"/>
    <col min="18" max="28" width="5.140625" style="67" customWidth="1"/>
    <col min="29" max="29" width="5.140625" style="203" customWidth="1"/>
    <col min="30" max="42" width="5.140625" style="67" customWidth="1"/>
    <col min="43" max="43" width="5.140625" style="203" customWidth="1"/>
    <col min="44" max="53" width="5.140625" style="67" customWidth="1"/>
    <col min="54" max="54" width="5.140625" style="203" customWidth="1"/>
    <col min="55" max="55" width="7.42578125" style="222" bestFit="1" customWidth="1"/>
    <col min="56" max="56" width="8.85546875" style="222" bestFit="1" customWidth="1"/>
    <col min="57" max="57" width="6" style="253" bestFit="1" customWidth="1"/>
    <col min="58" max="58" width="4.5703125" style="5" bestFit="1" customWidth="1"/>
    <col min="59" max="64" width="5.140625" customWidth="1"/>
  </cols>
  <sheetData>
    <row r="1" spans="1:58" s="413" customFormat="1" ht="16.5" customHeight="1" thickTop="1" thickBot="1" x14ac:dyDescent="0.3">
      <c r="A1" s="411" t="s">
        <v>57</v>
      </c>
      <c r="B1" s="412" t="s">
        <v>36</v>
      </c>
      <c r="C1" s="890">
        <f>'totaal BOL niv 4 3 jr'!C6</f>
        <v>0</v>
      </c>
      <c r="D1" s="891"/>
      <c r="E1" s="892"/>
      <c r="F1" s="926">
        <v>35</v>
      </c>
      <c r="G1" s="899">
        <v>36</v>
      </c>
      <c r="H1" s="899">
        <v>37</v>
      </c>
      <c r="I1" s="899">
        <v>38</v>
      </c>
      <c r="J1" s="899">
        <v>39</v>
      </c>
      <c r="K1" s="899">
        <v>40</v>
      </c>
      <c r="L1" s="899">
        <v>41</v>
      </c>
      <c r="M1" s="899">
        <v>42</v>
      </c>
      <c r="N1" s="899">
        <v>43</v>
      </c>
      <c r="O1" s="920" t="s">
        <v>79</v>
      </c>
      <c r="P1" s="899">
        <v>45</v>
      </c>
      <c r="Q1" s="908" t="s">
        <v>44</v>
      </c>
      <c r="R1" s="899">
        <v>46</v>
      </c>
      <c r="S1" s="899">
        <v>47</v>
      </c>
      <c r="T1" s="899">
        <v>48</v>
      </c>
      <c r="U1" s="899">
        <v>49</v>
      </c>
      <c r="V1" s="899">
        <v>50</v>
      </c>
      <c r="W1" s="899">
        <v>51</v>
      </c>
      <c r="X1" s="920" t="s">
        <v>80</v>
      </c>
      <c r="Y1" s="899">
        <v>1</v>
      </c>
      <c r="Z1" s="899">
        <v>2</v>
      </c>
      <c r="AA1" s="899">
        <v>3</v>
      </c>
      <c r="AB1" s="899">
        <v>4</v>
      </c>
      <c r="AC1" s="908" t="s">
        <v>45</v>
      </c>
      <c r="AD1" s="899">
        <v>5</v>
      </c>
      <c r="AE1" s="920" t="s">
        <v>81</v>
      </c>
      <c r="AF1" s="899">
        <v>7</v>
      </c>
      <c r="AG1" s="899">
        <v>8</v>
      </c>
      <c r="AH1" s="899">
        <v>9</v>
      </c>
      <c r="AI1" s="899">
        <v>10</v>
      </c>
      <c r="AJ1" s="899">
        <v>11</v>
      </c>
      <c r="AK1" s="923" t="s">
        <v>82</v>
      </c>
      <c r="AL1" s="905" t="s">
        <v>83</v>
      </c>
      <c r="AM1" s="899">
        <v>14</v>
      </c>
      <c r="AN1" s="899">
        <v>15</v>
      </c>
      <c r="AO1" s="899">
        <v>16</v>
      </c>
      <c r="AP1" s="920" t="s">
        <v>84</v>
      </c>
      <c r="AQ1" s="908" t="s">
        <v>46</v>
      </c>
      <c r="AR1" s="899">
        <v>19</v>
      </c>
      <c r="AS1" s="905" t="s">
        <v>85</v>
      </c>
      <c r="AT1" s="899">
        <v>21</v>
      </c>
      <c r="AU1" s="899">
        <v>22</v>
      </c>
      <c r="AV1" s="899">
        <v>23</v>
      </c>
      <c r="AW1" s="899">
        <v>24</v>
      </c>
      <c r="AX1" s="899">
        <v>25</v>
      </c>
      <c r="AY1" s="899">
        <v>26</v>
      </c>
      <c r="AZ1" s="899">
        <v>27</v>
      </c>
      <c r="BA1" s="899">
        <v>28</v>
      </c>
      <c r="BB1" s="932" t="s">
        <v>47</v>
      </c>
      <c r="BC1" s="938" t="s">
        <v>54</v>
      </c>
      <c r="BD1" s="935" t="s">
        <v>53</v>
      </c>
      <c r="BE1" s="885" t="s">
        <v>124</v>
      </c>
      <c r="BF1" s="929" t="s">
        <v>126</v>
      </c>
    </row>
    <row r="2" spans="1:58" s="413" customFormat="1" ht="16.5" thickTop="1" thickBot="1" x14ac:dyDescent="0.3">
      <c r="A2" s="414">
        <f>'totaal BOL niv 4 3 jr'!C2</f>
        <v>0</v>
      </c>
      <c r="B2" s="415" t="s">
        <v>127</v>
      </c>
      <c r="C2" s="893"/>
      <c r="D2" s="894"/>
      <c r="E2" s="895"/>
      <c r="F2" s="927"/>
      <c r="G2" s="900"/>
      <c r="H2" s="900"/>
      <c r="I2" s="900"/>
      <c r="J2" s="900"/>
      <c r="K2" s="900"/>
      <c r="L2" s="900"/>
      <c r="M2" s="900"/>
      <c r="N2" s="900"/>
      <c r="O2" s="921"/>
      <c r="P2" s="900"/>
      <c r="Q2" s="909"/>
      <c r="R2" s="900"/>
      <c r="S2" s="900"/>
      <c r="T2" s="900"/>
      <c r="U2" s="900"/>
      <c r="V2" s="900"/>
      <c r="W2" s="900"/>
      <c r="X2" s="921"/>
      <c r="Y2" s="900"/>
      <c r="Z2" s="900"/>
      <c r="AA2" s="900"/>
      <c r="AB2" s="900"/>
      <c r="AC2" s="909"/>
      <c r="AD2" s="900"/>
      <c r="AE2" s="921"/>
      <c r="AF2" s="900"/>
      <c r="AG2" s="900"/>
      <c r="AH2" s="900"/>
      <c r="AI2" s="900"/>
      <c r="AJ2" s="900"/>
      <c r="AK2" s="924"/>
      <c r="AL2" s="906"/>
      <c r="AM2" s="900"/>
      <c r="AN2" s="900"/>
      <c r="AO2" s="900"/>
      <c r="AP2" s="921"/>
      <c r="AQ2" s="909"/>
      <c r="AR2" s="900"/>
      <c r="AS2" s="906"/>
      <c r="AT2" s="900"/>
      <c r="AU2" s="900"/>
      <c r="AV2" s="900"/>
      <c r="AW2" s="900"/>
      <c r="AX2" s="900"/>
      <c r="AY2" s="900"/>
      <c r="AZ2" s="900"/>
      <c r="BA2" s="900"/>
      <c r="BB2" s="933"/>
      <c r="BC2" s="939"/>
      <c r="BD2" s="936"/>
      <c r="BE2" s="886"/>
      <c r="BF2" s="930"/>
    </row>
    <row r="3" spans="1:58" s="413" customFormat="1" ht="16.5" thickTop="1" thickBot="1" x14ac:dyDescent="0.3">
      <c r="A3" s="414" t="str">
        <f>'totaal BOL niv 4 3 jr'!C4&amp;" niveau "&amp;'totaal BOL niv 4 3 jr'!C5</f>
        <v>BOL niveau 4</v>
      </c>
      <c r="B3" s="415" t="s">
        <v>128</v>
      </c>
      <c r="C3" s="896"/>
      <c r="D3" s="897"/>
      <c r="E3" s="898"/>
      <c r="F3" s="927"/>
      <c r="G3" s="900"/>
      <c r="H3" s="900"/>
      <c r="I3" s="900"/>
      <c r="J3" s="900"/>
      <c r="K3" s="900"/>
      <c r="L3" s="900"/>
      <c r="M3" s="900"/>
      <c r="N3" s="900"/>
      <c r="O3" s="921"/>
      <c r="P3" s="900"/>
      <c r="Q3" s="909"/>
      <c r="R3" s="900"/>
      <c r="S3" s="900"/>
      <c r="T3" s="900"/>
      <c r="U3" s="900"/>
      <c r="V3" s="900"/>
      <c r="W3" s="900"/>
      <c r="X3" s="921"/>
      <c r="Y3" s="900"/>
      <c r="Z3" s="900"/>
      <c r="AA3" s="900"/>
      <c r="AB3" s="900"/>
      <c r="AC3" s="909"/>
      <c r="AD3" s="900"/>
      <c r="AE3" s="921"/>
      <c r="AF3" s="900"/>
      <c r="AG3" s="900"/>
      <c r="AH3" s="900"/>
      <c r="AI3" s="900"/>
      <c r="AJ3" s="900"/>
      <c r="AK3" s="924"/>
      <c r="AL3" s="906"/>
      <c r="AM3" s="900"/>
      <c r="AN3" s="900"/>
      <c r="AO3" s="900"/>
      <c r="AP3" s="921"/>
      <c r="AQ3" s="909"/>
      <c r="AR3" s="900"/>
      <c r="AS3" s="906"/>
      <c r="AT3" s="900"/>
      <c r="AU3" s="900"/>
      <c r="AV3" s="900"/>
      <c r="AW3" s="900"/>
      <c r="AX3" s="900"/>
      <c r="AY3" s="900"/>
      <c r="AZ3" s="900"/>
      <c r="BA3" s="900"/>
      <c r="BB3" s="933"/>
      <c r="BC3" s="939"/>
      <c r="BD3" s="936"/>
      <c r="BE3" s="886"/>
      <c r="BF3" s="930"/>
    </row>
    <row r="4" spans="1:58" s="413" customFormat="1" ht="16.5" thickTop="1" thickBot="1" x14ac:dyDescent="0.3">
      <c r="A4" s="414">
        <f>'totaal BOL niv 4 3 jr'!C3</f>
        <v>0</v>
      </c>
      <c r="B4" s="415" t="s">
        <v>129</v>
      </c>
      <c r="C4" s="896"/>
      <c r="D4" s="897"/>
      <c r="E4" s="898"/>
      <c r="F4" s="927"/>
      <c r="G4" s="900"/>
      <c r="H4" s="900"/>
      <c r="I4" s="900"/>
      <c r="J4" s="900"/>
      <c r="K4" s="900"/>
      <c r="L4" s="900"/>
      <c r="M4" s="900"/>
      <c r="N4" s="900"/>
      <c r="O4" s="921"/>
      <c r="P4" s="900"/>
      <c r="Q4" s="909"/>
      <c r="R4" s="900"/>
      <c r="S4" s="900"/>
      <c r="T4" s="900"/>
      <c r="U4" s="900"/>
      <c r="V4" s="900"/>
      <c r="W4" s="900"/>
      <c r="X4" s="921"/>
      <c r="Y4" s="900"/>
      <c r="Z4" s="900"/>
      <c r="AA4" s="900"/>
      <c r="AB4" s="900"/>
      <c r="AC4" s="909"/>
      <c r="AD4" s="900"/>
      <c r="AE4" s="921"/>
      <c r="AF4" s="900"/>
      <c r="AG4" s="900"/>
      <c r="AH4" s="900"/>
      <c r="AI4" s="900"/>
      <c r="AJ4" s="900"/>
      <c r="AK4" s="924"/>
      <c r="AL4" s="906"/>
      <c r="AM4" s="900"/>
      <c r="AN4" s="900"/>
      <c r="AO4" s="900"/>
      <c r="AP4" s="921"/>
      <c r="AQ4" s="909"/>
      <c r="AR4" s="900"/>
      <c r="AS4" s="906"/>
      <c r="AT4" s="900"/>
      <c r="AU4" s="900"/>
      <c r="AV4" s="900"/>
      <c r="AW4" s="900"/>
      <c r="AX4" s="900"/>
      <c r="AY4" s="900"/>
      <c r="AZ4" s="900"/>
      <c r="BA4" s="900"/>
      <c r="BB4" s="933"/>
      <c r="BC4" s="939"/>
      <c r="BD4" s="936"/>
      <c r="BE4" s="886"/>
      <c r="BF4" s="930"/>
    </row>
    <row r="5" spans="1:58" s="413" customFormat="1" ht="15.75" customHeight="1" thickTop="1" x14ac:dyDescent="0.25">
      <c r="A5" s="414" t="str">
        <f>'totaal BOL niv 4 3 jr'!C10</f>
        <v>2015-2016</v>
      </c>
      <c r="B5" s="414"/>
      <c r="C5" s="917" t="s">
        <v>37</v>
      </c>
      <c r="D5" s="917" t="s">
        <v>38</v>
      </c>
      <c r="E5" s="917" t="s">
        <v>38</v>
      </c>
      <c r="F5" s="927"/>
      <c r="G5" s="900"/>
      <c r="H5" s="900"/>
      <c r="I5" s="900"/>
      <c r="J5" s="900"/>
      <c r="K5" s="900"/>
      <c r="L5" s="900"/>
      <c r="M5" s="900"/>
      <c r="N5" s="900"/>
      <c r="O5" s="921"/>
      <c r="P5" s="900"/>
      <c r="Q5" s="909"/>
      <c r="R5" s="900"/>
      <c r="S5" s="900"/>
      <c r="T5" s="900"/>
      <c r="U5" s="900"/>
      <c r="V5" s="900"/>
      <c r="W5" s="900"/>
      <c r="X5" s="921"/>
      <c r="Y5" s="900"/>
      <c r="Z5" s="900"/>
      <c r="AA5" s="900"/>
      <c r="AB5" s="900"/>
      <c r="AC5" s="909"/>
      <c r="AD5" s="900"/>
      <c r="AE5" s="921"/>
      <c r="AF5" s="900"/>
      <c r="AG5" s="900"/>
      <c r="AH5" s="900"/>
      <c r="AI5" s="900"/>
      <c r="AJ5" s="900"/>
      <c r="AK5" s="924"/>
      <c r="AL5" s="906"/>
      <c r="AM5" s="900"/>
      <c r="AN5" s="900"/>
      <c r="AO5" s="900"/>
      <c r="AP5" s="921"/>
      <c r="AQ5" s="909"/>
      <c r="AR5" s="900"/>
      <c r="AS5" s="906"/>
      <c r="AT5" s="900"/>
      <c r="AU5" s="900"/>
      <c r="AV5" s="900"/>
      <c r="AW5" s="900"/>
      <c r="AX5" s="900"/>
      <c r="AY5" s="900"/>
      <c r="AZ5" s="900"/>
      <c r="BA5" s="900"/>
      <c r="BB5" s="933"/>
      <c r="BC5" s="939"/>
      <c r="BD5" s="936"/>
      <c r="BE5" s="886"/>
      <c r="BF5" s="930"/>
    </row>
    <row r="6" spans="1:58" s="413" customFormat="1" ht="15.75" thickBot="1" x14ac:dyDescent="0.3">
      <c r="A6" s="415">
        <f>'totaal BOL niv 4 3 jr'!C7</f>
        <v>0</v>
      </c>
      <c r="B6" s="415"/>
      <c r="C6" s="918"/>
      <c r="D6" s="918"/>
      <c r="E6" s="918"/>
      <c r="F6" s="927"/>
      <c r="G6" s="900"/>
      <c r="H6" s="900"/>
      <c r="I6" s="900"/>
      <c r="J6" s="900"/>
      <c r="K6" s="900"/>
      <c r="L6" s="900"/>
      <c r="M6" s="900"/>
      <c r="N6" s="900"/>
      <c r="O6" s="921"/>
      <c r="P6" s="900"/>
      <c r="Q6" s="909"/>
      <c r="R6" s="900"/>
      <c r="S6" s="900"/>
      <c r="T6" s="900"/>
      <c r="U6" s="900"/>
      <c r="V6" s="900"/>
      <c r="W6" s="900"/>
      <c r="X6" s="921"/>
      <c r="Y6" s="900"/>
      <c r="Z6" s="900"/>
      <c r="AA6" s="900"/>
      <c r="AB6" s="900"/>
      <c r="AC6" s="909"/>
      <c r="AD6" s="900"/>
      <c r="AE6" s="921"/>
      <c r="AF6" s="900"/>
      <c r="AG6" s="900"/>
      <c r="AH6" s="900"/>
      <c r="AI6" s="900"/>
      <c r="AJ6" s="900"/>
      <c r="AK6" s="924"/>
      <c r="AL6" s="906"/>
      <c r="AM6" s="900"/>
      <c r="AN6" s="900"/>
      <c r="AO6" s="900"/>
      <c r="AP6" s="921"/>
      <c r="AQ6" s="909"/>
      <c r="AR6" s="900"/>
      <c r="AS6" s="906"/>
      <c r="AT6" s="900"/>
      <c r="AU6" s="900"/>
      <c r="AV6" s="900"/>
      <c r="AW6" s="900"/>
      <c r="AX6" s="900"/>
      <c r="AY6" s="900"/>
      <c r="AZ6" s="900"/>
      <c r="BA6" s="900"/>
      <c r="BB6" s="933"/>
      <c r="BC6" s="939"/>
      <c r="BD6" s="936"/>
      <c r="BE6" s="886"/>
      <c r="BF6" s="930"/>
    </row>
    <row r="7" spans="1:58" s="413" customFormat="1" ht="14.45" customHeight="1" thickTop="1" thickBot="1" x14ac:dyDescent="0.25">
      <c r="A7" s="416"/>
      <c r="B7" s="417" t="s">
        <v>116</v>
      </c>
      <c r="C7" s="918"/>
      <c r="D7" s="918"/>
      <c r="E7" s="918"/>
      <c r="F7" s="928"/>
      <c r="G7" s="901"/>
      <c r="H7" s="901"/>
      <c r="I7" s="901"/>
      <c r="J7" s="901"/>
      <c r="K7" s="901"/>
      <c r="L7" s="901"/>
      <c r="M7" s="901"/>
      <c r="N7" s="901"/>
      <c r="O7" s="922"/>
      <c r="P7" s="901"/>
      <c r="Q7" s="910"/>
      <c r="R7" s="901"/>
      <c r="S7" s="901"/>
      <c r="T7" s="901"/>
      <c r="U7" s="901"/>
      <c r="V7" s="901"/>
      <c r="W7" s="901"/>
      <c r="X7" s="922"/>
      <c r="Y7" s="901"/>
      <c r="Z7" s="901"/>
      <c r="AA7" s="901"/>
      <c r="AB7" s="901"/>
      <c r="AC7" s="910"/>
      <c r="AD7" s="901"/>
      <c r="AE7" s="922"/>
      <c r="AF7" s="901"/>
      <c r="AG7" s="901"/>
      <c r="AH7" s="901"/>
      <c r="AI7" s="901"/>
      <c r="AJ7" s="901"/>
      <c r="AK7" s="925"/>
      <c r="AL7" s="907"/>
      <c r="AM7" s="901"/>
      <c r="AN7" s="901"/>
      <c r="AO7" s="901"/>
      <c r="AP7" s="922"/>
      <c r="AQ7" s="910"/>
      <c r="AR7" s="901"/>
      <c r="AS7" s="907"/>
      <c r="AT7" s="901"/>
      <c r="AU7" s="901"/>
      <c r="AV7" s="901"/>
      <c r="AW7" s="901"/>
      <c r="AX7" s="901"/>
      <c r="AY7" s="901"/>
      <c r="AZ7" s="901"/>
      <c r="BA7" s="901"/>
      <c r="BB7" s="934"/>
      <c r="BC7" s="940"/>
      <c r="BD7" s="937"/>
      <c r="BE7" s="887"/>
      <c r="BF7" s="931"/>
    </row>
    <row r="8" spans="1:58" s="413" customFormat="1" ht="16.899999999999999" customHeight="1" thickTop="1" thickBot="1" x14ac:dyDescent="0.25">
      <c r="A8" s="915" t="s">
        <v>224</v>
      </c>
      <c r="B8" s="888" t="s">
        <v>160</v>
      </c>
      <c r="C8" s="918"/>
      <c r="D8" s="918"/>
      <c r="E8" s="918"/>
      <c r="F8" s="914" t="s">
        <v>86</v>
      </c>
      <c r="G8" s="904"/>
      <c r="H8" s="902" t="s">
        <v>87</v>
      </c>
      <c r="I8" s="903"/>
      <c r="J8" s="903"/>
      <c r="K8" s="904"/>
      <c r="L8" s="902" t="s">
        <v>88</v>
      </c>
      <c r="M8" s="903"/>
      <c r="N8" s="903"/>
      <c r="O8" s="904"/>
      <c r="P8" s="418"/>
      <c r="Q8" s="197"/>
      <c r="R8" s="902" t="s">
        <v>89</v>
      </c>
      <c r="S8" s="903"/>
      <c r="T8" s="903"/>
      <c r="U8" s="904"/>
      <c r="V8" s="902" t="s">
        <v>90</v>
      </c>
      <c r="W8" s="903"/>
      <c r="X8" s="904"/>
      <c r="Y8" s="902" t="s">
        <v>91</v>
      </c>
      <c r="Z8" s="903"/>
      <c r="AA8" s="903"/>
      <c r="AB8" s="904"/>
      <c r="AC8" s="197"/>
      <c r="AD8" s="902" t="s">
        <v>92</v>
      </c>
      <c r="AE8" s="903"/>
      <c r="AF8" s="903"/>
      <c r="AG8" s="903"/>
      <c r="AH8" s="904"/>
      <c r="AI8" s="902" t="s">
        <v>93</v>
      </c>
      <c r="AJ8" s="903"/>
      <c r="AK8" s="903"/>
      <c r="AL8" s="903"/>
      <c r="AM8" s="904"/>
      <c r="AN8" s="902" t="s">
        <v>95</v>
      </c>
      <c r="AO8" s="903"/>
      <c r="AP8" s="904"/>
      <c r="AQ8" s="197"/>
      <c r="AR8" s="902" t="s">
        <v>94</v>
      </c>
      <c r="AS8" s="903"/>
      <c r="AT8" s="903"/>
      <c r="AU8" s="904"/>
      <c r="AV8" s="902" t="s">
        <v>96</v>
      </c>
      <c r="AW8" s="903"/>
      <c r="AX8" s="903"/>
      <c r="AY8" s="904"/>
      <c r="AZ8" s="902" t="s">
        <v>97</v>
      </c>
      <c r="BA8" s="904"/>
      <c r="BB8" s="204"/>
      <c r="BC8" s="223"/>
      <c r="BD8" s="206" t="s">
        <v>8</v>
      </c>
      <c r="BE8" s="242"/>
      <c r="BF8" s="222"/>
    </row>
    <row r="9" spans="1:58" s="413" customFormat="1" ht="15" customHeight="1" thickTop="1" thickBot="1" x14ac:dyDescent="0.25">
      <c r="A9" s="916"/>
      <c r="B9" s="889"/>
      <c r="C9" s="919"/>
      <c r="D9" s="919"/>
      <c r="E9" s="919"/>
      <c r="F9" s="419">
        <v>1</v>
      </c>
      <c r="G9" s="420">
        <v>2</v>
      </c>
      <c r="H9" s="420">
        <v>3</v>
      </c>
      <c r="I9" s="420">
        <v>4</v>
      </c>
      <c r="J9" s="420">
        <v>5</v>
      </c>
      <c r="K9" s="420">
        <v>6</v>
      </c>
      <c r="L9" s="420">
        <v>7</v>
      </c>
      <c r="M9" s="420">
        <v>8</v>
      </c>
      <c r="N9" s="420">
        <v>9</v>
      </c>
      <c r="O9" s="421"/>
      <c r="P9" s="420">
        <v>10</v>
      </c>
      <c r="Q9" s="198"/>
      <c r="R9" s="420">
        <v>1</v>
      </c>
      <c r="S9" s="420">
        <v>2</v>
      </c>
      <c r="T9" s="420">
        <v>3</v>
      </c>
      <c r="U9" s="420">
        <v>4</v>
      </c>
      <c r="V9" s="420">
        <v>5</v>
      </c>
      <c r="W9" s="420">
        <v>6</v>
      </c>
      <c r="X9" s="421"/>
      <c r="Y9" s="420">
        <v>7</v>
      </c>
      <c r="Z9" s="420">
        <v>8</v>
      </c>
      <c r="AA9" s="420">
        <v>9</v>
      </c>
      <c r="AB9" s="420">
        <v>10</v>
      </c>
      <c r="AC9" s="198"/>
      <c r="AD9" s="420">
        <v>1</v>
      </c>
      <c r="AE9" s="421"/>
      <c r="AF9" s="420">
        <v>2</v>
      </c>
      <c r="AG9" s="420">
        <v>3</v>
      </c>
      <c r="AH9" s="420">
        <v>4</v>
      </c>
      <c r="AI9" s="420">
        <v>5</v>
      </c>
      <c r="AJ9" s="420">
        <v>6</v>
      </c>
      <c r="AK9" s="420">
        <v>7</v>
      </c>
      <c r="AL9" s="420">
        <v>8</v>
      </c>
      <c r="AM9" s="420">
        <v>9</v>
      </c>
      <c r="AN9" s="420">
        <v>10</v>
      </c>
      <c r="AO9" s="420">
        <v>11</v>
      </c>
      <c r="AP9" s="421"/>
      <c r="AQ9" s="198"/>
      <c r="AR9" s="420">
        <v>1</v>
      </c>
      <c r="AS9" s="420">
        <v>2</v>
      </c>
      <c r="AT9" s="420">
        <v>3</v>
      </c>
      <c r="AU9" s="420">
        <v>4</v>
      </c>
      <c r="AV9" s="420">
        <v>5</v>
      </c>
      <c r="AW9" s="420">
        <v>6</v>
      </c>
      <c r="AX9" s="420">
        <v>7</v>
      </c>
      <c r="AY9" s="420">
        <v>8</v>
      </c>
      <c r="AZ9" s="420">
        <v>9</v>
      </c>
      <c r="BA9" s="420">
        <v>10</v>
      </c>
      <c r="BB9" s="205"/>
      <c r="BC9" s="224"/>
      <c r="BD9" s="207" t="s">
        <v>8</v>
      </c>
      <c r="BE9" s="242"/>
      <c r="BF9" s="222"/>
    </row>
    <row r="10" spans="1:58" s="148" customFormat="1" ht="15" thickTop="1" x14ac:dyDescent="0.2">
      <c r="A10" s="441" t="str">
        <f>'totaal BOL niv 4 3 jr'!B18</f>
        <v>1aVerzorgen</v>
      </c>
      <c r="B10" s="146"/>
      <c r="C10" s="384"/>
      <c r="D10" s="384"/>
      <c r="E10" s="385"/>
      <c r="F10" s="386"/>
      <c r="G10" s="387"/>
      <c r="H10" s="387"/>
      <c r="I10" s="387"/>
      <c r="J10" s="387"/>
      <c r="K10" s="387"/>
      <c r="L10" s="387"/>
      <c r="M10" s="387"/>
      <c r="N10" s="387"/>
      <c r="O10" s="387"/>
      <c r="P10" s="387"/>
      <c r="Q10" s="408"/>
      <c r="R10" s="387"/>
      <c r="S10" s="387"/>
      <c r="T10" s="387"/>
      <c r="U10" s="387"/>
      <c r="V10" s="387"/>
      <c r="W10" s="387"/>
      <c r="X10" s="387"/>
      <c r="Y10" s="387"/>
      <c r="Z10" s="387"/>
      <c r="AA10" s="387"/>
      <c r="AB10" s="387"/>
      <c r="AC10" s="408"/>
      <c r="AD10" s="387"/>
      <c r="AE10" s="387"/>
      <c r="AF10" s="387"/>
      <c r="AG10" s="387"/>
      <c r="AH10" s="387"/>
      <c r="AI10" s="387"/>
      <c r="AJ10" s="387"/>
      <c r="AK10" s="387"/>
      <c r="AL10" s="387"/>
      <c r="AM10" s="387"/>
      <c r="AN10" s="387"/>
      <c r="AO10" s="387"/>
      <c r="AP10" s="387"/>
      <c r="AQ10" s="408"/>
      <c r="AR10" s="387"/>
      <c r="AS10" s="387"/>
      <c r="AT10" s="387"/>
      <c r="AU10" s="387"/>
      <c r="AV10" s="387"/>
      <c r="AW10" s="387"/>
      <c r="AX10" s="387"/>
      <c r="AY10" s="387"/>
      <c r="AZ10" s="387"/>
      <c r="BA10" s="387"/>
      <c r="BB10" s="440"/>
      <c r="BC10" s="406"/>
      <c r="BD10" s="407" t="s">
        <v>8</v>
      </c>
      <c r="BE10" s="243"/>
      <c r="BF10" s="147"/>
    </row>
    <row r="11" spans="1:58" s="150" customFormat="1" x14ac:dyDescent="0.2">
      <c r="A11" s="126"/>
      <c r="B11" s="126"/>
      <c r="C11" s="127"/>
      <c r="D11" s="127"/>
      <c r="E11" s="128"/>
      <c r="F11" s="108">
        <v>112</v>
      </c>
      <c r="G11" s="109"/>
      <c r="H11" s="109"/>
      <c r="I11" s="109"/>
      <c r="J11" s="109"/>
      <c r="K11" s="109"/>
      <c r="L11" s="109"/>
      <c r="M11" s="109"/>
      <c r="N11" s="109"/>
      <c r="O11" s="110"/>
      <c r="P11" s="109"/>
      <c r="Q11" s="199">
        <f>SUM(F11:P11)</f>
        <v>112</v>
      </c>
      <c r="R11" s="109"/>
      <c r="S11" s="109"/>
      <c r="T11" s="109"/>
      <c r="U11" s="109"/>
      <c r="V11" s="109"/>
      <c r="W11" s="109"/>
      <c r="X11" s="110"/>
      <c r="Y11" s="109"/>
      <c r="Z11" s="109"/>
      <c r="AA11" s="109"/>
      <c r="AB11" s="109"/>
      <c r="AC11" s="199">
        <f>SUM(R11:AB11)</f>
        <v>0</v>
      </c>
      <c r="AD11" s="109"/>
      <c r="AE11" s="110"/>
      <c r="AF11" s="109"/>
      <c r="AG11" s="109"/>
      <c r="AH11" s="109"/>
      <c r="AI11" s="109"/>
      <c r="AJ11" s="109"/>
      <c r="AK11" s="109"/>
      <c r="AL11" s="109"/>
      <c r="AM11" s="109"/>
      <c r="AN11" s="109"/>
      <c r="AO11" s="109"/>
      <c r="AP11" s="110"/>
      <c r="AQ11" s="199">
        <f>SUM(AD11:AP11)</f>
        <v>0</v>
      </c>
      <c r="AR11" s="109"/>
      <c r="AS11" s="109"/>
      <c r="AT11" s="109"/>
      <c r="AU11" s="109"/>
      <c r="AV11" s="109"/>
      <c r="AW11" s="109"/>
      <c r="AX11" s="109"/>
      <c r="AY11" s="109"/>
      <c r="AZ11" s="109"/>
      <c r="BA11" s="109"/>
      <c r="BB11" s="199">
        <f>SUM(AR11:BA11)</f>
        <v>0</v>
      </c>
      <c r="BC11" s="225"/>
      <c r="BD11" s="208">
        <f>SUM(Q11+AC11+AQ11+BB11)</f>
        <v>112</v>
      </c>
      <c r="BE11" s="242"/>
      <c r="BF11" s="149"/>
    </row>
    <row r="12" spans="1:58" s="13" customFormat="1" x14ac:dyDescent="0.2">
      <c r="A12" s="126"/>
      <c r="B12" s="126"/>
      <c r="C12" s="127"/>
      <c r="D12" s="127"/>
      <c r="E12" s="128"/>
      <c r="F12" s="108"/>
      <c r="G12" s="109"/>
      <c r="H12" s="109"/>
      <c r="I12" s="109"/>
      <c r="J12" s="109"/>
      <c r="K12" s="109"/>
      <c r="L12" s="109"/>
      <c r="M12" s="109"/>
      <c r="N12" s="109"/>
      <c r="O12" s="110"/>
      <c r="P12" s="109"/>
      <c r="Q12" s="199">
        <f t="shared" ref="Q12:Q15" si="0">SUM(F12:P12)</f>
        <v>0</v>
      </c>
      <c r="R12" s="109"/>
      <c r="S12" s="109"/>
      <c r="T12" s="109"/>
      <c r="U12" s="109"/>
      <c r="V12" s="109"/>
      <c r="W12" s="109"/>
      <c r="X12" s="110"/>
      <c r="Y12" s="109"/>
      <c r="Z12" s="109"/>
      <c r="AA12" s="109"/>
      <c r="AB12" s="109"/>
      <c r="AC12" s="199">
        <f t="shared" ref="AC12:AC15" si="1">SUM(R12:AB12)</f>
        <v>0</v>
      </c>
      <c r="AD12" s="109"/>
      <c r="AE12" s="110"/>
      <c r="AF12" s="109"/>
      <c r="AG12" s="109"/>
      <c r="AH12" s="109"/>
      <c r="AI12" s="109"/>
      <c r="AJ12" s="109"/>
      <c r="AK12" s="109"/>
      <c r="AL12" s="109"/>
      <c r="AM12" s="109"/>
      <c r="AN12" s="109"/>
      <c r="AO12" s="109"/>
      <c r="AP12" s="110"/>
      <c r="AQ12" s="199">
        <f t="shared" ref="AQ12:AQ15" si="2">SUM(AD12:AP12)</f>
        <v>0</v>
      </c>
      <c r="AR12" s="109"/>
      <c r="AS12" s="109"/>
      <c r="AT12" s="109"/>
      <c r="AU12" s="109"/>
      <c r="AV12" s="109"/>
      <c r="AW12" s="109"/>
      <c r="AX12" s="109"/>
      <c r="AY12" s="109"/>
      <c r="AZ12" s="109"/>
      <c r="BA12" s="109"/>
      <c r="BB12" s="199">
        <f t="shared" ref="BB12:BB15" si="3">SUM(AR12:BA12)</f>
        <v>0</v>
      </c>
      <c r="BC12" s="225"/>
      <c r="BD12" s="208">
        <f t="shared" ref="BD12:BD15" si="4">SUM(Q12+AC12+AQ12+BB12)</f>
        <v>0</v>
      </c>
      <c r="BE12" s="242"/>
      <c r="BF12" s="149"/>
    </row>
    <row r="13" spans="1:58" s="13" customFormat="1" x14ac:dyDescent="0.2">
      <c r="A13" s="126"/>
      <c r="B13" s="126"/>
      <c r="C13" s="127"/>
      <c r="D13" s="127"/>
      <c r="E13" s="128"/>
      <c r="F13" s="108"/>
      <c r="G13" s="109"/>
      <c r="H13" s="109"/>
      <c r="I13" s="109"/>
      <c r="J13" s="109"/>
      <c r="K13" s="109"/>
      <c r="L13" s="109"/>
      <c r="M13" s="109"/>
      <c r="N13" s="109"/>
      <c r="O13" s="110"/>
      <c r="P13" s="109"/>
      <c r="Q13" s="199">
        <f t="shared" si="0"/>
        <v>0</v>
      </c>
      <c r="R13" s="109"/>
      <c r="S13" s="109"/>
      <c r="T13" s="109"/>
      <c r="U13" s="109"/>
      <c r="V13" s="109"/>
      <c r="W13" s="109"/>
      <c r="X13" s="110"/>
      <c r="Y13" s="109"/>
      <c r="Z13" s="109"/>
      <c r="AA13" s="109"/>
      <c r="AB13" s="109"/>
      <c r="AC13" s="199">
        <f t="shared" si="1"/>
        <v>0</v>
      </c>
      <c r="AD13" s="109"/>
      <c r="AE13" s="110"/>
      <c r="AF13" s="109"/>
      <c r="AG13" s="109"/>
      <c r="AH13" s="109"/>
      <c r="AI13" s="109"/>
      <c r="AJ13" s="109"/>
      <c r="AK13" s="109"/>
      <c r="AL13" s="109"/>
      <c r="AM13" s="109"/>
      <c r="AN13" s="109"/>
      <c r="AO13" s="109"/>
      <c r="AP13" s="110"/>
      <c r="AQ13" s="199">
        <f t="shared" si="2"/>
        <v>0</v>
      </c>
      <c r="AR13" s="109"/>
      <c r="AS13" s="109"/>
      <c r="AT13" s="109"/>
      <c r="AU13" s="109"/>
      <c r="AV13" s="109"/>
      <c r="AW13" s="109"/>
      <c r="AX13" s="109"/>
      <c r="AY13" s="109"/>
      <c r="AZ13" s="109"/>
      <c r="BA13" s="109"/>
      <c r="BB13" s="199">
        <f t="shared" si="3"/>
        <v>0</v>
      </c>
      <c r="BC13" s="225"/>
      <c r="BD13" s="208">
        <f t="shared" si="4"/>
        <v>0</v>
      </c>
      <c r="BE13" s="242"/>
      <c r="BF13" s="149"/>
    </row>
    <row r="14" spans="1:58" s="13" customFormat="1" x14ac:dyDescent="0.2">
      <c r="A14" s="126"/>
      <c r="B14" s="126"/>
      <c r="C14" s="129"/>
      <c r="D14" s="129"/>
      <c r="E14" s="130"/>
      <c r="F14" s="108"/>
      <c r="G14" s="109"/>
      <c r="H14" s="109"/>
      <c r="I14" s="109"/>
      <c r="J14" s="109"/>
      <c r="K14" s="109"/>
      <c r="L14" s="109"/>
      <c r="M14" s="109"/>
      <c r="N14" s="109"/>
      <c r="O14" s="110"/>
      <c r="P14" s="109"/>
      <c r="Q14" s="199">
        <f t="shared" si="0"/>
        <v>0</v>
      </c>
      <c r="R14" s="109"/>
      <c r="S14" s="109"/>
      <c r="T14" s="109"/>
      <c r="U14" s="109"/>
      <c r="V14" s="109"/>
      <c r="W14" s="109"/>
      <c r="X14" s="110"/>
      <c r="Y14" s="109"/>
      <c r="Z14" s="109"/>
      <c r="AA14" s="109"/>
      <c r="AB14" s="109"/>
      <c r="AC14" s="199">
        <f t="shared" si="1"/>
        <v>0</v>
      </c>
      <c r="AD14" s="109"/>
      <c r="AE14" s="110"/>
      <c r="AF14" s="109"/>
      <c r="AG14" s="109"/>
      <c r="AH14" s="109"/>
      <c r="AI14" s="109"/>
      <c r="AJ14" s="109"/>
      <c r="AK14" s="109"/>
      <c r="AL14" s="109"/>
      <c r="AM14" s="109"/>
      <c r="AN14" s="109"/>
      <c r="AO14" s="109"/>
      <c r="AP14" s="110"/>
      <c r="AQ14" s="199">
        <f t="shared" si="2"/>
        <v>0</v>
      </c>
      <c r="AR14" s="109"/>
      <c r="AS14" s="109"/>
      <c r="AT14" s="109"/>
      <c r="AU14" s="109"/>
      <c r="AV14" s="109"/>
      <c r="AW14" s="109"/>
      <c r="AX14" s="109"/>
      <c r="AY14" s="109"/>
      <c r="AZ14" s="109"/>
      <c r="BA14" s="109"/>
      <c r="BB14" s="199">
        <f t="shared" si="3"/>
        <v>0</v>
      </c>
      <c r="BC14" s="225"/>
      <c r="BD14" s="208">
        <f t="shared" si="4"/>
        <v>0</v>
      </c>
      <c r="BE14" s="242"/>
      <c r="BF14" s="149"/>
    </row>
    <row r="15" spans="1:58" s="13" customFormat="1" x14ac:dyDescent="0.2">
      <c r="A15" s="126"/>
      <c r="B15" s="131"/>
      <c r="C15" s="128"/>
      <c r="D15" s="443"/>
      <c r="E15" s="128"/>
      <c r="F15" s="108"/>
      <c r="G15" s="109"/>
      <c r="H15" s="109"/>
      <c r="I15" s="109"/>
      <c r="J15" s="109"/>
      <c r="K15" s="109"/>
      <c r="L15" s="109"/>
      <c r="M15" s="109"/>
      <c r="N15" s="109"/>
      <c r="O15" s="110"/>
      <c r="P15" s="109"/>
      <c r="Q15" s="199">
        <f t="shared" si="0"/>
        <v>0</v>
      </c>
      <c r="R15" s="109"/>
      <c r="S15" s="109"/>
      <c r="T15" s="109"/>
      <c r="U15" s="109"/>
      <c r="V15" s="109"/>
      <c r="W15" s="109"/>
      <c r="X15" s="110"/>
      <c r="Y15" s="109"/>
      <c r="Z15" s="109"/>
      <c r="AA15" s="109"/>
      <c r="AB15" s="109"/>
      <c r="AC15" s="199">
        <f t="shared" si="1"/>
        <v>0</v>
      </c>
      <c r="AD15" s="109"/>
      <c r="AE15" s="110"/>
      <c r="AF15" s="109"/>
      <c r="AG15" s="109"/>
      <c r="AH15" s="109"/>
      <c r="AI15" s="109"/>
      <c r="AJ15" s="109"/>
      <c r="AK15" s="109"/>
      <c r="AL15" s="109"/>
      <c r="AM15" s="109"/>
      <c r="AN15" s="109"/>
      <c r="AO15" s="109"/>
      <c r="AP15" s="110"/>
      <c r="AQ15" s="199">
        <f t="shared" si="2"/>
        <v>0</v>
      </c>
      <c r="AR15" s="109"/>
      <c r="AS15" s="109"/>
      <c r="AT15" s="109"/>
      <c r="AU15" s="109"/>
      <c r="AV15" s="109"/>
      <c r="AW15" s="109"/>
      <c r="AX15" s="109"/>
      <c r="AY15" s="109"/>
      <c r="AZ15" s="109"/>
      <c r="BA15" s="109"/>
      <c r="BB15" s="199">
        <f t="shared" si="3"/>
        <v>0</v>
      </c>
      <c r="BC15" s="225"/>
      <c r="BD15" s="208">
        <f t="shared" si="4"/>
        <v>0</v>
      </c>
      <c r="BE15" s="242"/>
      <c r="BF15" s="149"/>
    </row>
    <row r="16" spans="1:58" s="13" customFormat="1" ht="15.75" thickBot="1" x14ac:dyDescent="0.3">
      <c r="A16" s="444" t="s">
        <v>1</v>
      </c>
      <c r="B16" s="151"/>
      <c r="C16" s="152"/>
      <c r="D16" s="152"/>
      <c r="E16" s="153"/>
      <c r="F16" s="111"/>
      <c r="G16" s="112"/>
      <c r="H16" s="112"/>
      <c r="I16" s="112"/>
      <c r="J16" s="112"/>
      <c r="K16" s="112"/>
      <c r="L16" s="112"/>
      <c r="M16" s="112"/>
      <c r="N16" s="112"/>
      <c r="O16" s="113"/>
      <c r="P16" s="112"/>
      <c r="Q16" s="200">
        <f>SUBTOTAL(9,Q11:Q15)</f>
        <v>112</v>
      </c>
      <c r="R16" s="112"/>
      <c r="S16" s="112"/>
      <c r="T16" s="112"/>
      <c r="U16" s="112"/>
      <c r="V16" s="112"/>
      <c r="W16" s="112"/>
      <c r="X16" s="113"/>
      <c r="Y16" s="112"/>
      <c r="Z16" s="112"/>
      <c r="AA16" s="112"/>
      <c r="AB16" s="112"/>
      <c r="AC16" s="200">
        <f>SUBTOTAL(9,AC11:AC15)</f>
        <v>0</v>
      </c>
      <c r="AD16" s="112"/>
      <c r="AE16" s="113"/>
      <c r="AF16" s="112"/>
      <c r="AG16" s="112"/>
      <c r="AH16" s="112"/>
      <c r="AI16" s="112"/>
      <c r="AJ16" s="112"/>
      <c r="AK16" s="112"/>
      <c r="AL16" s="112"/>
      <c r="AM16" s="112"/>
      <c r="AN16" s="112"/>
      <c r="AO16" s="112"/>
      <c r="AP16" s="113"/>
      <c r="AQ16" s="200">
        <f>SUBTOTAL(9,AQ11:AQ15)</f>
        <v>0</v>
      </c>
      <c r="AR16" s="112"/>
      <c r="AS16" s="112"/>
      <c r="AT16" s="112"/>
      <c r="AU16" s="112"/>
      <c r="AV16" s="112"/>
      <c r="AW16" s="112"/>
      <c r="AX16" s="112"/>
      <c r="AY16" s="112"/>
      <c r="AZ16" s="112"/>
      <c r="BA16" s="112"/>
      <c r="BB16" s="200">
        <f>SUBTOTAL(9,BB11:BB15)</f>
        <v>0</v>
      </c>
      <c r="BC16" s="226"/>
      <c r="BD16" s="209">
        <f>SUBTOTAL(9,BD11:BD15)</f>
        <v>112</v>
      </c>
      <c r="BE16" s="244">
        <f>'totaal BOL niv 4 3 jr'!C18</f>
        <v>0</v>
      </c>
      <c r="BF16" s="149"/>
    </row>
    <row r="17" spans="1:58" s="13" customFormat="1" ht="15" thickTop="1" x14ac:dyDescent="0.2">
      <c r="A17" s="445" t="str">
        <f>'totaal BOL niv 4 3 jr'!B19</f>
        <v>1bThema1: Welzijn</v>
      </c>
      <c r="B17" s="156"/>
      <c r="C17" s="388"/>
      <c r="D17" s="388"/>
      <c r="E17" s="388"/>
      <c r="F17" s="389"/>
      <c r="G17" s="390"/>
      <c r="H17" s="390"/>
      <c r="I17" s="390"/>
      <c r="J17" s="390"/>
      <c r="K17" s="390"/>
      <c r="L17" s="390"/>
      <c r="M17" s="390"/>
      <c r="N17" s="390"/>
      <c r="O17" s="390"/>
      <c r="P17" s="390"/>
      <c r="Q17" s="409"/>
      <c r="R17" s="390"/>
      <c r="S17" s="390"/>
      <c r="T17" s="390"/>
      <c r="U17" s="390"/>
      <c r="V17" s="390"/>
      <c r="W17" s="390"/>
      <c r="X17" s="390"/>
      <c r="Y17" s="390"/>
      <c r="Z17" s="390"/>
      <c r="AA17" s="390"/>
      <c r="AB17" s="390"/>
      <c r="AC17" s="409"/>
      <c r="AD17" s="390"/>
      <c r="AE17" s="390"/>
      <c r="AF17" s="390"/>
      <c r="AG17" s="390"/>
      <c r="AH17" s="390"/>
      <c r="AI17" s="390"/>
      <c r="AJ17" s="390"/>
      <c r="AK17" s="390"/>
      <c r="AL17" s="390"/>
      <c r="AM17" s="390"/>
      <c r="AN17" s="390"/>
      <c r="AO17" s="390"/>
      <c r="AP17" s="390"/>
      <c r="AQ17" s="409"/>
      <c r="AR17" s="390"/>
      <c r="AS17" s="390"/>
      <c r="AT17" s="390"/>
      <c r="AU17" s="390"/>
      <c r="AV17" s="390"/>
      <c r="AW17" s="390"/>
      <c r="AX17" s="390"/>
      <c r="AY17" s="390"/>
      <c r="AZ17" s="390"/>
      <c r="BA17" s="390"/>
      <c r="BB17" s="409"/>
      <c r="BC17" s="403"/>
      <c r="BD17" s="404" t="s">
        <v>8</v>
      </c>
      <c r="BE17" s="242"/>
      <c r="BF17" s="154"/>
    </row>
    <row r="18" spans="1:58" s="13" customFormat="1" x14ac:dyDescent="0.2">
      <c r="A18" s="126"/>
      <c r="B18" s="131"/>
      <c r="C18" s="128"/>
      <c r="D18" s="128"/>
      <c r="E18" s="128"/>
      <c r="F18" s="108">
        <v>90</v>
      </c>
      <c r="G18" s="109"/>
      <c r="H18" s="109"/>
      <c r="I18" s="109"/>
      <c r="J18" s="109"/>
      <c r="K18" s="109"/>
      <c r="L18" s="109"/>
      <c r="M18" s="109"/>
      <c r="N18" s="109"/>
      <c r="O18" s="110"/>
      <c r="P18" s="109"/>
      <c r="Q18" s="199">
        <f>SUM(F18:P18)</f>
        <v>90</v>
      </c>
      <c r="R18" s="109"/>
      <c r="S18" s="109"/>
      <c r="T18" s="109"/>
      <c r="U18" s="109"/>
      <c r="V18" s="109"/>
      <c r="W18" s="109"/>
      <c r="X18" s="110"/>
      <c r="Y18" s="109"/>
      <c r="Z18" s="109"/>
      <c r="AA18" s="109"/>
      <c r="AB18" s="109"/>
      <c r="AC18" s="199">
        <f>SUM(R18:AB18)</f>
        <v>0</v>
      </c>
      <c r="AD18" s="109"/>
      <c r="AE18" s="110"/>
      <c r="AF18" s="109"/>
      <c r="AG18" s="109"/>
      <c r="AH18" s="109"/>
      <c r="AI18" s="109"/>
      <c r="AJ18" s="109"/>
      <c r="AK18" s="109"/>
      <c r="AL18" s="109"/>
      <c r="AM18" s="109"/>
      <c r="AN18" s="109"/>
      <c r="AO18" s="109"/>
      <c r="AP18" s="110"/>
      <c r="AQ18" s="199">
        <f>SUM(AD18:AP18)</f>
        <v>0</v>
      </c>
      <c r="AR18" s="109"/>
      <c r="AS18" s="109"/>
      <c r="AT18" s="109"/>
      <c r="AU18" s="109"/>
      <c r="AV18" s="109"/>
      <c r="AW18" s="109"/>
      <c r="AX18" s="109"/>
      <c r="AY18" s="109"/>
      <c r="AZ18" s="109"/>
      <c r="BA18" s="109"/>
      <c r="BB18" s="199">
        <f>SUM(AR18:BA18)</f>
        <v>0</v>
      </c>
      <c r="BC18" s="225"/>
      <c r="BD18" s="208">
        <f t="shared" ref="BD18:BD22" si="5">SUM(Q18+AC18+AQ18+BB18)</f>
        <v>90</v>
      </c>
      <c r="BE18" s="242"/>
      <c r="BF18" s="149"/>
    </row>
    <row r="19" spans="1:58" s="13" customFormat="1" x14ac:dyDescent="0.2">
      <c r="A19" s="126"/>
      <c r="B19" s="131"/>
      <c r="C19" s="128"/>
      <c r="D19" s="128"/>
      <c r="E19" s="128"/>
      <c r="F19" s="108"/>
      <c r="G19" s="109"/>
      <c r="H19" s="109"/>
      <c r="I19" s="109"/>
      <c r="J19" s="109"/>
      <c r="K19" s="109"/>
      <c r="L19" s="109"/>
      <c r="M19" s="109"/>
      <c r="N19" s="109"/>
      <c r="O19" s="110"/>
      <c r="P19" s="109"/>
      <c r="Q19" s="199">
        <f>SUM(F19:P19)</f>
        <v>0</v>
      </c>
      <c r="R19" s="109"/>
      <c r="S19" s="109"/>
      <c r="T19" s="109"/>
      <c r="U19" s="109"/>
      <c r="V19" s="109"/>
      <c r="W19" s="109"/>
      <c r="X19" s="110"/>
      <c r="Y19" s="109"/>
      <c r="Z19" s="109"/>
      <c r="AA19" s="109"/>
      <c r="AB19" s="109"/>
      <c r="AC19" s="199">
        <f>SUM(R19:AB19)</f>
        <v>0</v>
      </c>
      <c r="AD19" s="109"/>
      <c r="AE19" s="110"/>
      <c r="AF19" s="109"/>
      <c r="AG19" s="109"/>
      <c r="AH19" s="109"/>
      <c r="AI19" s="109"/>
      <c r="AJ19" s="109"/>
      <c r="AK19" s="109"/>
      <c r="AL19" s="109"/>
      <c r="AM19" s="109"/>
      <c r="AN19" s="109"/>
      <c r="AO19" s="109"/>
      <c r="AP19" s="110"/>
      <c r="AQ19" s="199">
        <f>SUM(AD19:AP19)</f>
        <v>0</v>
      </c>
      <c r="AR19" s="109"/>
      <c r="AS19" s="109"/>
      <c r="AT19" s="109"/>
      <c r="AU19" s="109"/>
      <c r="AV19" s="109"/>
      <c r="AW19" s="109"/>
      <c r="AX19" s="109"/>
      <c r="AY19" s="109"/>
      <c r="AZ19" s="109"/>
      <c r="BA19" s="109"/>
      <c r="BB19" s="199">
        <f>SUM(AR19:BA19)</f>
        <v>0</v>
      </c>
      <c r="BC19" s="225"/>
      <c r="BD19" s="208">
        <f t="shared" si="5"/>
        <v>0</v>
      </c>
      <c r="BE19" s="242"/>
      <c r="BF19" s="149"/>
    </row>
    <row r="20" spans="1:58" s="13" customFormat="1" x14ac:dyDescent="0.2">
      <c r="A20" s="126"/>
      <c r="B20" s="131"/>
      <c r="C20" s="128"/>
      <c r="D20" s="128"/>
      <c r="E20" s="128"/>
      <c r="F20" s="114"/>
      <c r="G20" s="115"/>
      <c r="H20" s="115"/>
      <c r="I20" s="115"/>
      <c r="J20" s="115"/>
      <c r="K20" s="115"/>
      <c r="L20" s="115"/>
      <c r="M20" s="115"/>
      <c r="N20" s="115"/>
      <c r="O20" s="116"/>
      <c r="P20" s="115"/>
      <c r="Q20" s="199">
        <f>SUM(F20:P20)</f>
        <v>0</v>
      </c>
      <c r="R20" s="115"/>
      <c r="S20" s="115"/>
      <c r="T20" s="115"/>
      <c r="U20" s="115"/>
      <c r="V20" s="115"/>
      <c r="W20" s="115"/>
      <c r="X20" s="116"/>
      <c r="Y20" s="115"/>
      <c r="Z20" s="115"/>
      <c r="AA20" s="115"/>
      <c r="AB20" s="115"/>
      <c r="AC20" s="199">
        <f>SUM(R20:AB20)</f>
        <v>0</v>
      </c>
      <c r="AD20" s="115"/>
      <c r="AE20" s="116"/>
      <c r="AF20" s="115"/>
      <c r="AG20" s="115"/>
      <c r="AH20" s="115"/>
      <c r="AI20" s="115"/>
      <c r="AJ20" s="115"/>
      <c r="AK20" s="115"/>
      <c r="AL20" s="115"/>
      <c r="AM20" s="115"/>
      <c r="AN20" s="115"/>
      <c r="AO20" s="115"/>
      <c r="AP20" s="116"/>
      <c r="AQ20" s="199">
        <f>SUM(AD20:AP20)</f>
        <v>0</v>
      </c>
      <c r="AR20" s="115"/>
      <c r="AS20" s="115"/>
      <c r="AT20" s="115"/>
      <c r="AU20" s="115"/>
      <c r="AV20" s="115"/>
      <c r="AW20" s="115"/>
      <c r="AX20" s="115"/>
      <c r="AY20" s="115"/>
      <c r="AZ20" s="115"/>
      <c r="BA20" s="115"/>
      <c r="BB20" s="199">
        <f>SUM(AR20:BA20)</f>
        <v>0</v>
      </c>
      <c r="BC20" s="227"/>
      <c r="BD20" s="208">
        <f t="shared" si="5"/>
        <v>0</v>
      </c>
      <c r="BE20" s="242"/>
      <c r="BF20" s="149"/>
    </row>
    <row r="21" spans="1:58" s="13" customFormat="1" x14ac:dyDescent="0.2">
      <c r="A21" s="126"/>
      <c r="B21" s="131"/>
      <c r="C21" s="128"/>
      <c r="D21" s="128"/>
      <c r="E21" s="128"/>
      <c r="F21" s="114"/>
      <c r="G21" s="115"/>
      <c r="H21" s="115"/>
      <c r="I21" s="115"/>
      <c r="J21" s="115"/>
      <c r="K21" s="115"/>
      <c r="L21" s="115"/>
      <c r="M21" s="115"/>
      <c r="N21" s="115"/>
      <c r="O21" s="116"/>
      <c r="P21" s="115"/>
      <c r="Q21" s="199">
        <f>SUM(F21:P21)</f>
        <v>0</v>
      </c>
      <c r="R21" s="115"/>
      <c r="S21" s="115"/>
      <c r="T21" s="115"/>
      <c r="U21" s="115"/>
      <c r="V21" s="115"/>
      <c r="W21" s="115"/>
      <c r="X21" s="116"/>
      <c r="Y21" s="115"/>
      <c r="Z21" s="115"/>
      <c r="AA21" s="115"/>
      <c r="AB21" s="115"/>
      <c r="AC21" s="199">
        <f>SUM(R21:AB21)</f>
        <v>0</v>
      </c>
      <c r="AD21" s="115"/>
      <c r="AE21" s="116"/>
      <c r="AF21" s="115"/>
      <c r="AG21" s="115"/>
      <c r="AH21" s="115"/>
      <c r="AI21" s="115"/>
      <c r="AJ21" s="115"/>
      <c r="AK21" s="115"/>
      <c r="AL21" s="115"/>
      <c r="AM21" s="115"/>
      <c r="AN21" s="115"/>
      <c r="AO21" s="115"/>
      <c r="AP21" s="116"/>
      <c r="AQ21" s="199">
        <f>SUM(AD21:AP21)</f>
        <v>0</v>
      </c>
      <c r="AR21" s="115"/>
      <c r="AS21" s="115"/>
      <c r="AT21" s="115"/>
      <c r="AU21" s="115"/>
      <c r="AV21" s="115"/>
      <c r="AW21" s="115"/>
      <c r="AX21" s="115"/>
      <c r="AY21" s="115"/>
      <c r="AZ21" s="115"/>
      <c r="BA21" s="115"/>
      <c r="BB21" s="199">
        <f>SUM(AR21:BA21)</f>
        <v>0</v>
      </c>
      <c r="BC21" s="227"/>
      <c r="BD21" s="208">
        <f t="shared" si="5"/>
        <v>0</v>
      </c>
      <c r="BE21" s="242"/>
      <c r="BF21" s="149"/>
    </row>
    <row r="22" spans="1:58" s="13" customFormat="1" x14ac:dyDescent="0.2">
      <c r="A22" s="126"/>
      <c r="B22" s="131"/>
      <c r="C22" s="128"/>
      <c r="D22" s="128"/>
      <c r="E22" s="128"/>
      <c r="F22" s="114"/>
      <c r="G22" s="115"/>
      <c r="H22" s="115"/>
      <c r="I22" s="115"/>
      <c r="J22" s="115"/>
      <c r="K22" s="115"/>
      <c r="L22" s="115"/>
      <c r="M22" s="115"/>
      <c r="N22" s="115"/>
      <c r="O22" s="116"/>
      <c r="P22" s="115"/>
      <c r="Q22" s="199">
        <f>SUM(F22:P22)</f>
        <v>0</v>
      </c>
      <c r="R22" s="115"/>
      <c r="S22" s="115"/>
      <c r="T22" s="115"/>
      <c r="U22" s="115"/>
      <c r="V22" s="115"/>
      <c r="W22" s="115"/>
      <c r="X22" s="116"/>
      <c r="Y22" s="115"/>
      <c r="Z22" s="115"/>
      <c r="AA22" s="115"/>
      <c r="AB22" s="115"/>
      <c r="AC22" s="199">
        <f>SUM(R22:AB22)</f>
        <v>0</v>
      </c>
      <c r="AD22" s="115"/>
      <c r="AE22" s="116"/>
      <c r="AF22" s="115"/>
      <c r="AG22" s="115"/>
      <c r="AH22" s="115"/>
      <c r="AI22" s="115"/>
      <c r="AJ22" s="115"/>
      <c r="AK22" s="115"/>
      <c r="AL22" s="115"/>
      <c r="AM22" s="115"/>
      <c r="AN22" s="115"/>
      <c r="AO22" s="115"/>
      <c r="AP22" s="116"/>
      <c r="AQ22" s="199">
        <f>SUM(AD22:AP22)</f>
        <v>0</v>
      </c>
      <c r="AR22" s="115"/>
      <c r="AS22" s="115"/>
      <c r="AT22" s="115"/>
      <c r="AU22" s="115"/>
      <c r="AV22" s="115"/>
      <c r="AW22" s="115"/>
      <c r="AX22" s="115"/>
      <c r="AY22" s="115"/>
      <c r="AZ22" s="115"/>
      <c r="BA22" s="115"/>
      <c r="BB22" s="199">
        <f>SUM(AR22:BA22)</f>
        <v>0</v>
      </c>
      <c r="BC22" s="227"/>
      <c r="BD22" s="208">
        <f t="shared" si="5"/>
        <v>0</v>
      </c>
      <c r="BE22" s="242"/>
      <c r="BF22" s="149"/>
    </row>
    <row r="23" spans="1:58" s="13" customFormat="1" ht="15.75" thickBot="1" x14ac:dyDescent="0.3">
      <c r="A23" s="444" t="s">
        <v>1</v>
      </c>
      <c r="B23" s="157"/>
      <c r="C23" s="158"/>
      <c r="D23" s="158"/>
      <c r="E23" s="158"/>
      <c r="F23" s="111"/>
      <c r="G23" s="112"/>
      <c r="H23" s="112"/>
      <c r="I23" s="112"/>
      <c r="J23" s="112"/>
      <c r="K23" s="112"/>
      <c r="L23" s="112"/>
      <c r="M23" s="112"/>
      <c r="N23" s="112"/>
      <c r="O23" s="113"/>
      <c r="P23" s="112"/>
      <c r="Q23" s="200">
        <f>SUBTOTAL(9,Q18:Q22)</f>
        <v>90</v>
      </c>
      <c r="R23" s="112"/>
      <c r="S23" s="112"/>
      <c r="T23" s="112"/>
      <c r="U23" s="112"/>
      <c r="V23" s="112"/>
      <c r="W23" s="112"/>
      <c r="X23" s="113"/>
      <c r="Y23" s="112"/>
      <c r="Z23" s="112"/>
      <c r="AA23" s="112"/>
      <c r="AB23" s="112"/>
      <c r="AC23" s="200">
        <f>SUBTOTAL(9,AC18:AC22)</f>
        <v>0</v>
      </c>
      <c r="AD23" s="112"/>
      <c r="AE23" s="113"/>
      <c r="AF23" s="112"/>
      <c r="AG23" s="112"/>
      <c r="AH23" s="112"/>
      <c r="AI23" s="112"/>
      <c r="AJ23" s="112"/>
      <c r="AK23" s="112"/>
      <c r="AL23" s="112"/>
      <c r="AM23" s="112"/>
      <c r="AN23" s="112"/>
      <c r="AO23" s="112"/>
      <c r="AP23" s="113"/>
      <c r="AQ23" s="200">
        <f>SUBTOTAL(9,AQ18:AQ22)</f>
        <v>0</v>
      </c>
      <c r="AR23" s="112"/>
      <c r="AS23" s="112"/>
      <c r="AT23" s="112"/>
      <c r="AU23" s="112"/>
      <c r="AV23" s="112"/>
      <c r="AW23" s="112"/>
      <c r="AX23" s="112"/>
      <c r="AY23" s="112"/>
      <c r="AZ23" s="112"/>
      <c r="BA23" s="112"/>
      <c r="BB23" s="200">
        <f>SUBTOTAL(9,BB18:BB22)</f>
        <v>0</v>
      </c>
      <c r="BC23" s="228"/>
      <c r="BD23" s="209">
        <f>SUBTOTAL(9,BD18:BD22)</f>
        <v>90</v>
      </c>
      <c r="BE23" s="244">
        <f>'totaal BOL niv 4 3 jr'!C19</f>
        <v>0</v>
      </c>
      <c r="BF23" s="149"/>
    </row>
    <row r="24" spans="1:58" s="13" customFormat="1" ht="15" thickTop="1" x14ac:dyDescent="0.2">
      <c r="A24" s="445" t="str">
        <f>'totaal BOL niv 4 3 jr'!B20</f>
        <v>1c Thema 2: Gezondheid</v>
      </c>
      <c r="B24" s="156"/>
      <c r="C24" s="388"/>
      <c r="D24" s="388"/>
      <c r="E24" s="388"/>
      <c r="F24" s="389"/>
      <c r="G24" s="390"/>
      <c r="H24" s="390"/>
      <c r="I24" s="390"/>
      <c r="J24" s="390"/>
      <c r="K24" s="390"/>
      <c r="L24" s="390"/>
      <c r="M24" s="390"/>
      <c r="N24" s="390"/>
      <c r="O24" s="390"/>
      <c r="P24" s="390"/>
      <c r="Q24" s="409"/>
      <c r="R24" s="390"/>
      <c r="S24" s="390"/>
      <c r="T24" s="390"/>
      <c r="U24" s="390"/>
      <c r="V24" s="390"/>
      <c r="W24" s="390"/>
      <c r="X24" s="390"/>
      <c r="Y24" s="390"/>
      <c r="Z24" s="390"/>
      <c r="AA24" s="390"/>
      <c r="AB24" s="390"/>
      <c r="AC24" s="409"/>
      <c r="AD24" s="390"/>
      <c r="AE24" s="390"/>
      <c r="AF24" s="390"/>
      <c r="AG24" s="390"/>
      <c r="AH24" s="390"/>
      <c r="AI24" s="390"/>
      <c r="AJ24" s="390"/>
      <c r="AK24" s="390"/>
      <c r="AL24" s="390"/>
      <c r="AM24" s="390"/>
      <c r="AN24" s="390"/>
      <c r="AO24" s="390"/>
      <c r="AP24" s="390"/>
      <c r="AQ24" s="409"/>
      <c r="AR24" s="390"/>
      <c r="AS24" s="390"/>
      <c r="AT24" s="390"/>
      <c r="AU24" s="390"/>
      <c r="AV24" s="390"/>
      <c r="AW24" s="390"/>
      <c r="AX24" s="390"/>
      <c r="AY24" s="390"/>
      <c r="AZ24" s="390"/>
      <c r="BA24" s="390"/>
      <c r="BB24" s="409"/>
      <c r="BC24" s="403"/>
      <c r="BD24" s="404" t="s">
        <v>8</v>
      </c>
      <c r="BE24" s="242"/>
      <c r="BF24" s="154"/>
    </row>
    <row r="25" spans="1:58" s="13" customFormat="1" x14ac:dyDescent="0.2">
      <c r="A25" s="126"/>
      <c r="B25" s="131"/>
      <c r="C25" s="128"/>
      <c r="D25" s="128"/>
      <c r="E25" s="128"/>
      <c r="F25" s="108">
        <v>50</v>
      </c>
      <c r="G25" s="109"/>
      <c r="H25" s="109"/>
      <c r="I25" s="109"/>
      <c r="J25" s="109"/>
      <c r="K25" s="109"/>
      <c r="L25" s="109"/>
      <c r="M25" s="109"/>
      <c r="N25" s="109"/>
      <c r="O25" s="110"/>
      <c r="P25" s="109"/>
      <c r="Q25" s="199">
        <f>SUM(F25:P25)</f>
        <v>50</v>
      </c>
      <c r="R25" s="109"/>
      <c r="S25" s="109"/>
      <c r="T25" s="109"/>
      <c r="U25" s="109"/>
      <c r="V25" s="109"/>
      <c r="W25" s="109"/>
      <c r="X25" s="110"/>
      <c r="Y25" s="109"/>
      <c r="Z25" s="109"/>
      <c r="AA25" s="109"/>
      <c r="AB25" s="109"/>
      <c r="AC25" s="199">
        <f>SUM(R25:AB25)</f>
        <v>0</v>
      </c>
      <c r="AD25" s="109"/>
      <c r="AE25" s="110"/>
      <c r="AF25" s="109"/>
      <c r="AG25" s="109"/>
      <c r="AH25" s="109"/>
      <c r="AI25" s="109"/>
      <c r="AJ25" s="109"/>
      <c r="AK25" s="109"/>
      <c r="AL25" s="109"/>
      <c r="AM25" s="109"/>
      <c r="AN25" s="109"/>
      <c r="AO25" s="109"/>
      <c r="AP25" s="110"/>
      <c r="AQ25" s="199">
        <f>SUM(AD25:AP25)</f>
        <v>0</v>
      </c>
      <c r="AR25" s="109"/>
      <c r="AS25" s="109"/>
      <c r="AT25" s="109"/>
      <c r="AU25" s="109"/>
      <c r="AV25" s="109"/>
      <c r="AW25" s="109"/>
      <c r="AX25" s="109"/>
      <c r="AY25" s="109"/>
      <c r="AZ25" s="109"/>
      <c r="BA25" s="109"/>
      <c r="BB25" s="199">
        <f>SUM(AR25:BA25)</f>
        <v>0</v>
      </c>
      <c r="BC25" s="225"/>
      <c r="BD25" s="208">
        <f t="shared" ref="BD25:BD29" si="6">SUM(Q25+AC25+AQ25+BB25)</f>
        <v>50</v>
      </c>
      <c r="BE25" s="242"/>
      <c r="BF25" s="149"/>
    </row>
    <row r="26" spans="1:58" s="13" customFormat="1" x14ac:dyDescent="0.2">
      <c r="A26" s="126"/>
      <c r="B26" s="131"/>
      <c r="C26" s="128"/>
      <c r="D26" s="128"/>
      <c r="E26" s="128"/>
      <c r="F26" s="108"/>
      <c r="G26" s="109"/>
      <c r="H26" s="109"/>
      <c r="I26" s="109"/>
      <c r="J26" s="109"/>
      <c r="K26" s="109"/>
      <c r="L26" s="109"/>
      <c r="M26" s="109"/>
      <c r="N26" s="109"/>
      <c r="O26" s="110"/>
      <c r="P26" s="109"/>
      <c r="Q26" s="199">
        <f>SUM(F26:P26)</f>
        <v>0</v>
      </c>
      <c r="R26" s="109"/>
      <c r="S26" s="109"/>
      <c r="T26" s="109"/>
      <c r="U26" s="109"/>
      <c r="V26" s="109"/>
      <c r="W26" s="109"/>
      <c r="X26" s="110"/>
      <c r="Y26" s="109"/>
      <c r="Z26" s="109"/>
      <c r="AA26" s="109"/>
      <c r="AB26" s="109"/>
      <c r="AC26" s="199">
        <f>SUM(R26:AB26)</f>
        <v>0</v>
      </c>
      <c r="AD26" s="109"/>
      <c r="AE26" s="110"/>
      <c r="AF26" s="109"/>
      <c r="AG26" s="109"/>
      <c r="AH26" s="109"/>
      <c r="AI26" s="109"/>
      <c r="AJ26" s="109"/>
      <c r="AK26" s="109"/>
      <c r="AL26" s="109"/>
      <c r="AM26" s="109"/>
      <c r="AN26" s="109"/>
      <c r="AO26" s="109"/>
      <c r="AP26" s="110"/>
      <c r="AQ26" s="199">
        <f>SUM(AD26:AP26)</f>
        <v>0</v>
      </c>
      <c r="AR26" s="109"/>
      <c r="AS26" s="109"/>
      <c r="AT26" s="109"/>
      <c r="AU26" s="109"/>
      <c r="AV26" s="109"/>
      <c r="AW26" s="109"/>
      <c r="AX26" s="109"/>
      <c r="AY26" s="109"/>
      <c r="AZ26" s="109"/>
      <c r="BA26" s="109"/>
      <c r="BB26" s="199">
        <f>SUM(AR26:BA26)</f>
        <v>0</v>
      </c>
      <c r="BC26" s="225"/>
      <c r="BD26" s="208">
        <f t="shared" si="6"/>
        <v>0</v>
      </c>
      <c r="BE26" s="242"/>
      <c r="BF26" s="149"/>
    </row>
    <row r="27" spans="1:58" s="13" customFormat="1" x14ac:dyDescent="0.2">
      <c r="A27" s="126"/>
      <c r="B27" s="131"/>
      <c r="C27" s="128"/>
      <c r="D27" s="128"/>
      <c r="E27" s="128"/>
      <c r="F27" s="114"/>
      <c r="G27" s="115"/>
      <c r="H27" s="115"/>
      <c r="I27" s="115"/>
      <c r="J27" s="115"/>
      <c r="K27" s="115"/>
      <c r="L27" s="115"/>
      <c r="M27" s="115"/>
      <c r="N27" s="115"/>
      <c r="O27" s="116"/>
      <c r="P27" s="115"/>
      <c r="Q27" s="199">
        <f>SUM(F27:P27)</f>
        <v>0</v>
      </c>
      <c r="R27" s="115"/>
      <c r="S27" s="115"/>
      <c r="T27" s="115"/>
      <c r="U27" s="115"/>
      <c r="V27" s="115"/>
      <c r="W27" s="115"/>
      <c r="X27" s="116"/>
      <c r="Y27" s="115"/>
      <c r="Z27" s="115"/>
      <c r="AA27" s="115"/>
      <c r="AB27" s="115"/>
      <c r="AC27" s="199">
        <f>SUM(R27:AB27)</f>
        <v>0</v>
      </c>
      <c r="AD27" s="115"/>
      <c r="AE27" s="116"/>
      <c r="AF27" s="115"/>
      <c r="AG27" s="115"/>
      <c r="AH27" s="115"/>
      <c r="AI27" s="115"/>
      <c r="AJ27" s="115"/>
      <c r="AK27" s="115"/>
      <c r="AL27" s="115"/>
      <c r="AM27" s="115"/>
      <c r="AN27" s="115"/>
      <c r="AO27" s="115"/>
      <c r="AP27" s="116"/>
      <c r="AQ27" s="199">
        <f>SUM(AD27:AP27)</f>
        <v>0</v>
      </c>
      <c r="AR27" s="115"/>
      <c r="AS27" s="115"/>
      <c r="AT27" s="115"/>
      <c r="AU27" s="115"/>
      <c r="AV27" s="115"/>
      <c r="AW27" s="115"/>
      <c r="AX27" s="115"/>
      <c r="AY27" s="115"/>
      <c r="AZ27" s="115"/>
      <c r="BA27" s="115"/>
      <c r="BB27" s="199">
        <f>SUM(AR27:BA27)</f>
        <v>0</v>
      </c>
      <c r="BC27" s="227"/>
      <c r="BD27" s="208">
        <f t="shared" si="6"/>
        <v>0</v>
      </c>
      <c r="BE27" s="242"/>
      <c r="BF27" s="149"/>
    </row>
    <row r="28" spans="1:58" s="13" customFormat="1" x14ac:dyDescent="0.2">
      <c r="A28" s="126"/>
      <c r="B28" s="131"/>
      <c r="C28" s="128"/>
      <c r="D28" s="128"/>
      <c r="E28" s="128"/>
      <c r="F28" s="114"/>
      <c r="G28" s="115"/>
      <c r="H28" s="115"/>
      <c r="I28" s="115"/>
      <c r="J28" s="115"/>
      <c r="K28" s="115"/>
      <c r="L28" s="115"/>
      <c r="M28" s="115"/>
      <c r="N28" s="115"/>
      <c r="O28" s="116"/>
      <c r="P28" s="115"/>
      <c r="Q28" s="199">
        <f>SUM(F28:P28)</f>
        <v>0</v>
      </c>
      <c r="R28" s="115"/>
      <c r="S28" s="115"/>
      <c r="T28" s="115"/>
      <c r="U28" s="115"/>
      <c r="V28" s="115"/>
      <c r="W28" s="115"/>
      <c r="X28" s="116"/>
      <c r="Y28" s="115"/>
      <c r="Z28" s="115"/>
      <c r="AA28" s="115"/>
      <c r="AB28" s="115"/>
      <c r="AC28" s="199">
        <f>SUM(R28:AB28)</f>
        <v>0</v>
      </c>
      <c r="AD28" s="115"/>
      <c r="AE28" s="116"/>
      <c r="AF28" s="115"/>
      <c r="AG28" s="115"/>
      <c r="AH28" s="115"/>
      <c r="AI28" s="115"/>
      <c r="AJ28" s="115"/>
      <c r="AK28" s="115"/>
      <c r="AL28" s="115"/>
      <c r="AM28" s="115"/>
      <c r="AN28" s="115"/>
      <c r="AO28" s="115"/>
      <c r="AP28" s="116"/>
      <c r="AQ28" s="199">
        <f>SUM(AD28:AP28)</f>
        <v>0</v>
      </c>
      <c r="AR28" s="115"/>
      <c r="AS28" s="115"/>
      <c r="AT28" s="115"/>
      <c r="AU28" s="115"/>
      <c r="AV28" s="115"/>
      <c r="AW28" s="115"/>
      <c r="AX28" s="115"/>
      <c r="AY28" s="115"/>
      <c r="AZ28" s="115"/>
      <c r="BA28" s="115"/>
      <c r="BB28" s="199">
        <f>SUM(AR28:BA28)</f>
        <v>0</v>
      </c>
      <c r="BC28" s="227"/>
      <c r="BD28" s="208">
        <f t="shared" si="6"/>
        <v>0</v>
      </c>
      <c r="BE28" s="242"/>
      <c r="BF28" s="149"/>
    </row>
    <row r="29" spans="1:58" s="13" customFormat="1" x14ac:dyDescent="0.2">
      <c r="A29" s="126"/>
      <c r="B29" s="131"/>
      <c r="C29" s="128"/>
      <c r="D29" s="128"/>
      <c r="E29" s="128"/>
      <c r="F29" s="114"/>
      <c r="G29" s="115"/>
      <c r="H29" s="115"/>
      <c r="I29" s="115"/>
      <c r="J29" s="115"/>
      <c r="K29" s="115"/>
      <c r="L29" s="115"/>
      <c r="M29" s="115"/>
      <c r="N29" s="115"/>
      <c r="O29" s="116"/>
      <c r="P29" s="115"/>
      <c r="Q29" s="199">
        <f>SUM(F29:P29)</f>
        <v>0</v>
      </c>
      <c r="R29" s="115"/>
      <c r="S29" s="115"/>
      <c r="T29" s="115"/>
      <c r="U29" s="115"/>
      <c r="V29" s="115"/>
      <c r="W29" s="115"/>
      <c r="X29" s="116"/>
      <c r="Y29" s="115"/>
      <c r="Z29" s="115"/>
      <c r="AA29" s="115"/>
      <c r="AB29" s="115"/>
      <c r="AC29" s="199">
        <f>SUM(R29:AB29)</f>
        <v>0</v>
      </c>
      <c r="AD29" s="115"/>
      <c r="AE29" s="116"/>
      <c r="AF29" s="115"/>
      <c r="AG29" s="115"/>
      <c r="AH29" s="115"/>
      <c r="AI29" s="115"/>
      <c r="AJ29" s="115"/>
      <c r="AK29" s="115"/>
      <c r="AL29" s="115"/>
      <c r="AM29" s="115"/>
      <c r="AN29" s="115"/>
      <c r="AO29" s="115"/>
      <c r="AP29" s="116"/>
      <c r="AQ29" s="199">
        <f>SUM(AD29:AP29)</f>
        <v>0</v>
      </c>
      <c r="AR29" s="115"/>
      <c r="AS29" s="115"/>
      <c r="AT29" s="115"/>
      <c r="AU29" s="115"/>
      <c r="AV29" s="115"/>
      <c r="AW29" s="115"/>
      <c r="AX29" s="115"/>
      <c r="AY29" s="115"/>
      <c r="AZ29" s="115"/>
      <c r="BA29" s="115"/>
      <c r="BB29" s="199">
        <f>SUM(AR29:BA29)</f>
        <v>0</v>
      </c>
      <c r="BC29" s="227"/>
      <c r="BD29" s="208">
        <f t="shared" si="6"/>
        <v>0</v>
      </c>
      <c r="BE29" s="242"/>
      <c r="BF29" s="149"/>
    </row>
    <row r="30" spans="1:58" s="13" customFormat="1" ht="15.75" thickBot="1" x14ac:dyDescent="0.3">
      <c r="A30" s="444" t="s">
        <v>1</v>
      </c>
      <c r="B30" s="157"/>
      <c r="C30" s="158"/>
      <c r="D30" s="158"/>
      <c r="E30" s="158"/>
      <c r="F30" s="111"/>
      <c r="G30" s="112"/>
      <c r="H30" s="112"/>
      <c r="I30" s="112"/>
      <c r="J30" s="112"/>
      <c r="K30" s="112"/>
      <c r="L30" s="112"/>
      <c r="M30" s="112"/>
      <c r="N30" s="112"/>
      <c r="O30" s="113"/>
      <c r="P30" s="112"/>
      <c r="Q30" s="200">
        <f>SUBTOTAL(9,Q25:Q29)</f>
        <v>50</v>
      </c>
      <c r="R30" s="112"/>
      <c r="S30" s="112"/>
      <c r="T30" s="112"/>
      <c r="U30" s="112"/>
      <c r="V30" s="112"/>
      <c r="W30" s="112"/>
      <c r="X30" s="113"/>
      <c r="Y30" s="112"/>
      <c r="Z30" s="112"/>
      <c r="AA30" s="112"/>
      <c r="AB30" s="112"/>
      <c r="AC30" s="200">
        <f>SUBTOTAL(9,AC25:AC29)</f>
        <v>0</v>
      </c>
      <c r="AD30" s="112"/>
      <c r="AE30" s="113"/>
      <c r="AF30" s="112"/>
      <c r="AG30" s="112"/>
      <c r="AH30" s="112"/>
      <c r="AI30" s="112"/>
      <c r="AJ30" s="112"/>
      <c r="AK30" s="112"/>
      <c r="AL30" s="112"/>
      <c r="AM30" s="112"/>
      <c r="AN30" s="112"/>
      <c r="AO30" s="112"/>
      <c r="AP30" s="113"/>
      <c r="AQ30" s="200">
        <f>SUBTOTAL(9,AQ25:AQ29)</f>
        <v>0</v>
      </c>
      <c r="AR30" s="112"/>
      <c r="AS30" s="112"/>
      <c r="AT30" s="112"/>
      <c r="AU30" s="112"/>
      <c r="AV30" s="112"/>
      <c r="AW30" s="112"/>
      <c r="AX30" s="112"/>
      <c r="AY30" s="112"/>
      <c r="AZ30" s="112"/>
      <c r="BA30" s="112"/>
      <c r="BB30" s="200">
        <f>SUBTOTAL(9,BB25:BB29)</f>
        <v>0</v>
      </c>
      <c r="BC30" s="228"/>
      <c r="BD30" s="209">
        <f>SUBTOTAL(9,BD25:BD29)</f>
        <v>50</v>
      </c>
      <c r="BE30" s="244">
        <f>'totaal BOL niv 4 3 jr'!C20</f>
        <v>0</v>
      </c>
      <c r="BF30" s="149"/>
    </row>
    <row r="31" spans="1:58" s="13" customFormat="1" ht="15" thickTop="1" x14ac:dyDescent="0.2">
      <c r="A31" s="445" t="str">
        <f>'totaal BOL niv 4 3 jr'!B21</f>
        <v>1d Thema 3: Voortplanting</v>
      </c>
      <c r="B31" s="156"/>
      <c r="C31" s="388"/>
      <c r="D31" s="388"/>
      <c r="E31" s="388"/>
      <c r="F31" s="389"/>
      <c r="G31" s="390"/>
      <c r="H31" s="390"/>
      <c r="I31" s="390"/>
      <c r="J31" s="390"/>
      <c r="K31" s="390"/>
      <c r="L31" s="390"/>
      <c r="M31" s="390"/>
      <c r="N31" s="390"/>
      <c r="O31" s="390"/>
      <c r="P31" s="390"/>
      <c r="Q31" s="409"/>
      <c r="R31" s="390"/>
      <c r="S31" s="390"/>
      <c r="T31" s="390"/>
      <c r="U31" s="390"/>
      <c r="V31" s="390"/>
      <c r="W31" s="390"/>
      <c r="X31" s="390"/>
      <c r="Y31" s="390"/>
      <c r="Z31" s="390"/>
      <c r="AA31" s="390"/>
      <c r="AB31" s="390"/>
      <c r="AC31" s="409"/>
      <c r="AD31" s="390"/>
      <c r="AE31" s="390"/>
      <c r="AF31" s="390"/>
      <c r="AG31" s="390"/>
      <c r="AH31" s="390"/>
      <c r="AI31" s="390"/>
      <c r="AJ31" s="390"/>
      <c r="AK31" s="390"/>
      <c r="AL31" s="390"/>
      <c r="AM31" s="390"/>
      <c r="AN31" s="390"/>
      <c r="AO31" s="390"/>
      <c r="AP31" s="390"/>
      <c r="AQ31" s="409"/>
      <c r="AR31" s="390"/>
      <c r="AS31" s="390"/>
      <c r="AT31" s="390"/>
      <c r="AU31" s="390"/>
      <c r="AV31" s="390"/>
      <c r="AW31" s="390"/>
      <c r="AX31" s="390"/>
      <c r="AY31" s="390"/>
      <c r="AZ31" s="390"/>
      <c r="BA31" s="390"/>
      <c r="BB31" s="409"/>
      <c r="BC31" s="403"/>
      <c r="BD31" s="404" t="s">
        <v>8</v>
      </c>
      <c r="BE31" s="242"/>
      <c r="BF31" s="154"/>
    </row>
    <row r="32" spans="1:58" s="13" customFormat="1" x14ac:dyDescent="0.2">
      <c r="A32" s="126"/>
      <c r="B32" s="131"/>
      <c r="C32" s="128"/>
      <c r="D32" s="128"/>
      <c r="E32" s="128"/>
      <c r="F32" s="108">
        <v>60</v>
      </c>
      <c r="G32" s="109"/>
      <c r="H32" s="109"/>
      <c r="I32" s="109"/>
      <c r="J32" s="109"/>
      <c r="K32" s="109"/>
      <c r="L32" s="109"/>
      <c r="M32" s="109"/>
      <c r="N32" s="109"/>
      <c r="O32" s="110"/>
      <c r="P32" s="109"/>
      <c r="Q32" s="199">
        <f>SUM(F32:P32)</f>
        <v>60</v>
      </c>
      <c r="R32" s="109"/>
      <c r="S32" s="109"/>
      <c r="T32" s="109"/>
      <c r="U32" s="109"/>
      <c r="V32" s="109"/>
      <c r="W32" s="109"/>
      <c r="X32" s="110"/>
      <c r="Y32" s="109"/>
      <c r="Z32" s="109"/>
      <c r="AA32" s="109"/>
      <c r="AB32" s="109"/>
      <c r="AC32" s="199">
        <f>SUM(R32:AB32)</f>
        <v>0</v>
      </c>
      <c r="AD32" s="109"/>
      <c r="AE32" s="110"/>
      <c r="AF32" s="109"/>
      <c r="AG32" s="109"/>
      <c r="AH32" s="109"/>
      <c r="AI32" s="109"/>
      <c r="AJ32" s="109"/>
      <c r="AK32" s="109"/>
      <c r="AL32" s="109"/>
      <c r="AM32" s="109"/>
      <c r="AN32" s="109"/>
      <c r="AO32" s="109"/>
      <c r="AP32" s="110"/>
      <c r="AQ32" s="199">
        <f>SUM(AD32:AP32)</f>
        <v>0</v>
      </c>
      <c r="AR32" s="109"/>
      <c r="AS32" s="109"/>
      <c r="AT32" s="109"/>
      <c r="AU32" s="109"/>
      <c r="AV32" s="109"/>
      <c r="AW32" s="109"/>
      <c r="AX32" s="109"/>
      <c r="AY32" s="109"/>
      <c r="AZ32" s="109"/>
      <c r="BA32" s="109"/>
      <c r="BB32" s="199">
        <f>SUM(AR32:BA32)</f>
        <v>0</v>
      </c>
      <c r="BC32" s="225"/>
      <c r="BD32" s="208">
        <f t="shared" ref="BD32:BD36" si="7">SUM(Q32+AC32+AQ32+BB32)</f>
        <v>60</v>
      </c>
      <c r="BE32" s="242"/>
      <c r="BF32" s="149"/>
    </row>
    <row r="33" spans="1:58" s="13" customFormat="1" x14ac:dyDescent="0.2">
      <c r="A33" s="126"/>
      <c r="B33" s="131"/>
      <c r="C33" s="128"/>
      <c r="D33" s="128"/>
      <c r="E33" s="128"/>
      <c r="F33" s="108"/>
      <c r="G33" s="109"/>
      <c r="H33" s="109"/>
      <c r="I33" s="109"/>
      <c r="J33" s="109"/>
      <c r="K33" s="109"/>
      <c r="L33" s="109"/>
      <c r="M33" s="109"/>
      <c r="N33" s="109"/>
      <c r="O33" s="110"/>
      <c r="P33" s="109"/>
      <c r="Q33" s="199">
        <f>SUM(F33:P33)</f>
        <v>0</v>
      </c>
      <c r="R33" s="109"/>
      <c r="S33" s="109"/>
      <c r="T33" s="109"/>
      <c r="U33" s="109"/>
      <c r="V33" s="109"/>
      <c r="W33" s="109"/>
      <c r="X33" s="110"/>
      <c r="Y33" s="109"/>
      <c r="Z33" s="109"/>
      <c r="AA33" s="109"/>
      <c r="AB33" s="109"/>
      <c r="AC33" s="199">
        <f>SUM(R33:AB33)</f>
        <v>0</v>
      </c>
      <c r="AD33" s="109"/>
      <c r="AE33" s="110"/>
      <c r="AF33" s="109"/>
      <c r="AG33" s="109"/>
      <c r="AH33" s="109"/>
      <c r="AI33" s="109"/>
      <c r="AJ33" s="109"/>
      <c r="AK33" s="109"/>
      <c r="AL33" s="109"/>
      <c r="AM33" s="109"/>
      <c r="AN33" s="109"/>
      <c r="AO33" s="109"/>
      <c r="AP33" s="110"/>
      <c r="AQ33" s="199">
        <f>SUM(AD33:AP33)</f>
        <v>0</v>
      </c>
      <c r="AR33" s="109"/>
      <c r="AS33" s="109"/>
      <c r="AT33" s="109"/>
      <c r="AU33" s="109"/>
      <c r="AV33" s="109"/>
      <c r="AW33" s="109"/>
      <c r="AX33" s="109"/>
      <c r="AY33" s="109"/>
      <c r="AZ33" s="109"/>
      <c r="BA33" s="109"/>
      <c r="BB33" s="199">
        <f>SUM(AR33:BA33)</f>
        <v>0</v>
      </c>
      <c r="BC33" s="225"/>
      <c r="BD33" s="208">
        <f t="shared" si="7"/>
        <v>0</v>
      </c>
      <c r="BE33" s="242"/>
      <c r="BF33" s="149"/>
    </row>
    <row r="34" spans="1:58" s="13" customFormat="1" x14ac:dyDescent="0.2">
      <c r="A34" s="126"/>
      <c r="B34" s="131"/>
      <c r="C34" s="128"/>
      <c r="D34" s="128"/>
      <c r="E34" s="128"/>
      <c r="F34" s="114"/>
      <c r="G34" s="115"/>
      <c r="H34" s="115"/>
      <c r="I34" s="115"/>
      <c r="J34" s="115"/>
      <c r="K34" s="115"/>
      <c r="L34" s="115"/>
      <c r="M34" s="115"/>
      <c r="N34" s="115"/>
      <c r="O34" s="116"/>
      <c r="P34" s="115"/>
      <c r="Q34" s="199">
        <f>SUM(F34:P34)</f>
        <v>0</v>
      </c>
      <c r="R34" s="115"/>
      <c r="S34" s="115"/>
      <c r="T34" s="115"/>
      <c r="U34" s="115"/>
      <c r="V34" s="115"/>
      <c r="W34" s="115"/>
      <c r="X34" s="116"/>
      <c r="Y34" s="115"/>
      <c r="Z34" s="115"/>
      <c r="AA34" s="115"/>
      <c r="AB34" s="115"/>
      <c r="AC34" s="199">
        <f>SUM(R34:AB34)</f>
        <v>0</v>
      </c>
      <c r="AD34" s="115"/>
      <c r="AE34" s="116"/>
      <c r="AF34" s="115"/>
      <c r="AG34" s="115"/>
      <c r="AH34" s="115"/>
      <c r="AI34" s="115"/>
      <c r="AJ34" s="115"/>
      <c r="AK34" s="115"/>
      <c r="AL34" s="115"/>
      <c r="AM34" s="115"/>
      <c r="AN34" s="115"/>
      <c r="AO34" s="115"/>
      <c r="AP34" s="116"/>
      <c r="AQ34" s="199">
        <f>SUM(AD34:AP34)</f>
        <v>0</v>
      </c>
      <c r="AR34" s="115"/>
      <c r="AS34" s="115"/>
      <c r="AT34" s="115"/>
      <c r="AU34" s="115"/>
      <c r="AV34" s="115"/>
      <c r="AW34" s="115"/>
      <c r="AX34" s="115"/>
      <c r="AY34" s="115"/>
      <c r="AZ34" s="115"/>
      <c r="BA34" s="115"/>
      <c r="BB34" s="199">
        <f>SUM(AR34:BA34)</f>
        <v>0</v>
      </c>
      <c r="BC34" s="227"/>
      <c r="BD34" s="208">
        <f t="shared" si="7"/>
        <v>0</v>
      </c>
      <c r="BE34" s="242"/>
      <c r="BF34" s="149"/>
    </row>
    <row r="35" spans="1:58" s="13" customFormat="1" x14ac:dyDescent="0.2">
      <c r="A35" s="126"/>
      <c r="B35" s="131"/>
      <c r="C35" s="128"/>
      <c r="D35" s="128"/>
      <c r="E35" s="128"/>
      <c r="F35" s="114"/>
      <c r="G35" s="115"/>
      <c r="H35" s="115"/>
      <c r="I35" s="115"/>
      <c r="J35" s="115"/>
      <c r="K35" s="115"/>
      <c r="L35" s="115"/>
      <c r="M35" s="115"/>
      <c r="N35" s="115"/>
      <c r="O35" s="116"/>
      <c r="P35" s="115"/>
      <c r="Q35" s="199">
        <f>SUM(F35:P35)</f>
        <v>0</v>
      </c>
      <c r="R35" s="115"/>
      <c r="S35" s="115"/>
      <c r="T35" s="115"/>
      <c r="U35" s="115"/>
      <c r="V35" s="115"/>
      <c r="W35" s="115"/>
      <c r="X35" s="116"/>
      <c r="Y35" s="115"/>
      <c r="Z35" s="115"/>
      <c r="AA35" s="115"/>
      <c r="AB35" s="115"/>
      <c r="AC35" s="199">
        <f>SUM(R35:AB35)</f>
        <v>0</v>
      </c>
      <c r="AD35" s="115"/>
      <c r="AE35" s="116"/>
      <c r="AF35" s="115"/>
      <c r="AG35" s="115"/>
      <c r="AH35" s="115"/>
      <c r="AI35" s="115"/>
      <c r="AJ35" s="115"/>
      <c r="AK35" s="115"/>
      <c r="AL35" s="115"/>
      <c r="AM35" s="115"/>
      <c r="AN35" s="115"/>
      <c r="AO35" s="115"/>
      <c r="AP35" s="116"/>
      <c r="AQ35" s="199">
        <f>SUM(AD35:AP35)</f>
        <v>0</v>
      </c>
      <c r="AR35" s="115"/>
      <c r="AS35" s="115"/>
      <c r="AT35" s="115"/>
      <c r="AU35" s="115"/>
      <c r="AV35" s="115"/>
      <c r="AW35" s="115"/>
      <c r="AX35" s="115"/>
      <c r="AY35" s="115"/>
      <c r="AZ35" s="115"/>
      <c r="BA35" s="115"/>
      <c r="BB35" s="199">
        <f>SUM(AR35:BA35)</f>
        <v>0</v>
      </c>
      <c r="BC35" s="227"/>
      <c r="BD35" s="208">
        <f t="shared" si="7"/>
        <v>0</v>
      </c>
      <c r="BE35" s="242"/>
      <c r="BF35" s="149"/>
    </row>
    <row r="36" spans="1:58" s="13" customFormat="1" x14ac:dyDescent="0.2">
      <c r="A36" s="126"/>
      <c r="B36" s="131"/>
      <c r="C36" s="128"/>
      <c r="D36" s="128"/>
      <c r="E36" s="128"/>
      <c r="F36" s="114"/>
      <c r="G36" s="115"/>
      <c r="H36" s="115"/>
      <c r="I36" s="115"/>
      <c r="J36" s="115"/>
      <c r="K36" s="115"/>
      <c r="L36" s="115"/>
      <c r="M36" s="115"/>
      <c r="N36" s="115"/>
      <c r="O36" s="116"/>
      <c r="P36" s="115"/>
      <c r="Q36" s="199">
        <f>SUM(F36:P36)</f>
        <v>0</v>
      </c>
      <c r="R36" s="115"/>
      <c r="S36" s="115"/>
      <c r="T36" s="115"/>
      <c r="U36" s="115"/>
      <c r="V36" s="115"/>
      <c r="W36" s="115"/>
      <c r="X36" s="116"/>
      <c r="Y36" s="115"/>
      <c r="Z36" s="115"/>
      <c r="AA36" s="115"/>
      <c r="AB36" s="115"/>
      <c r="AC36" s="199">
        <f>SUM(R36:AB36)</f>
        <v>0</v>
      </c>
      <c r="AD36" s="115"/>
      <c r="AE36" s="116"/>
      <c r="AF36" s="115"/>
      <c r="AG36" s="115"/>
      <c r="AH36" s="115"/>
      <c r="AI36" s="115"/>
      <c r="AJ36" s="115"/>
      <c r="AK36" s="115"/>
      <c r="AL36" s="115"/>
      <c r="AM36" s="115"/>
      <c r="AN36" s="115"/>
      <c r="AO36" s="115"/>
      <c r="AP36" s="116"/>
      <c r="AQ36" s="199">
        <f>SUM(AD36:AP36)</f>
        <v>0</v>
      </c>
      <c r="AR36" s="115"/>
      <c r="AS36" s="115"/>
      <c r="AT36" s="115"/>
      <c r="AU36" s="115"/>
      <c r="AV36" s="115"/>
      <c r="AW36" s="115"/>
      <c r="AX36" s="115"/>
      <c r="AY36" s="115"/>
      <c r="AZ36" s="115"/>
      <c r="BA36" s="115"/>
      <c r="BB36" s="199">
        <f>SUM(AR36:BA36)</f>
        <v>0</v>
      </c>
      <c r="BC36" s="227"/>
      <c r="BD36" s="208">
        <f t="shared" si="7"/>
        <v>0</v>
      </c>
      <c r="BE36" s="242"/>
      <c r="BF36" s="149"/>
    </row>
    <row r="37" spans="1:58" s="13" customFormat="1" ht="15.75" thickBot="1" x14ac:dyDescent="0.3">
      <c r="A37" s="444" t="s">
        <v>1</v>
      </c>
      <c r="B37" s="157"/>
      <c r="C37" s="158"/>
      <c r="D37" s="158"/>
      <c r="E37" s="158"/>
      <c r="F37" s="111"/>
      <c r="G37" s="112"/>
      <c r="H37" s="112"/>
      <c r="I37" s="112"/>
      <c r="J37" s="112"/>
      <c r="K37" s="112"/>
      <c r="L37" s="112"/>
      <c r="M37" s="112"/>
      <c r="N37" s="112"/>
      <c r="O37" s="113"/>
      <c r="P37" s="112"/>
      <c r="Q37" s="200">
        <f>SUBTOTAL(9,Q32:Q36)</f>
        <v>60</v>
      </c>
      <c r="R37" s="112"/>
      <c r="S37" s="112"/>
      <c r="T37" s="112"/>
      <c r="U37" s="112"/>
      <c r="V37" s="112"/>
      <c r="W37" s="112"/>
      <c r="X37" s="113"/>
      <c r="Y37" s="112"/>
      <c r="Z37" s="112"/>
      <c r="AA37" s="112"/>
      <c r="AB37" s="112"/>
      <c r="AC37" s="200">
        <f>SUBTOTAL(9,AC32:AC36)</f>
        <v>0</v>
      </c>
      <c r="AD37" s="112"/>
      <c r="AE37" s="113"/>
      <c r="AF37" s="112"/>
      <c r="AG37" s="112"/>
      <c r="AH37" s="112"/>
      <c r="AI37" s="112"/>
      <c r="AJ37" s="112"/>
      <c r="AK37" s="112"/>
      <c r="AL37" s="112"/>
      <c r="AM37" s="112"/>
      <c r="AN37" s="112"/>
      <c r="AO37" s="112"/>
      <c r="AP37" s="113"/>
      <c r="AQ37" s="200">
        <f>SUBTOTAL(9,AQ32:AQ36)</f>
        <v>0</v>
      </c>
      <c r="AR37" s="112"/>
      <c r="AS37" s="112"/>
      <c r="AT37" s="112"/>
      <c r="AU37" s="112"/>
      <c r="AV37" s="112"/>
      <c r="AW37" s="112"/>
      <c r="AX37" s="112"/>
      <c r="AY37" s="112"/>
      <c r="AZ37" s="112"/>
      <c r="BA37" s="112"/>
      <c r="BB37" s="200">
        <f>SUBTOTAL(9,BB32:BB36)</f>
        <v>0</v>
      </c>
      <c r="BC37" s="228"/>
      <c r="BD37" s="209">
        <f>SUBTOTAL(9,BD32:BD36)</f>
        <v>60</v>
      </c>
      <c r="BE37" s="244">
        <f>'totaal BOL niv 4 3 jr'!C21</f>
        <v>0</v>
      </c>
      <c r="BF37" s="149"/>
    </row>
    <row r="38" spans="1:58" s="13" customFormat="1" ht="15" thickTop="1" x14ac:dyDescent="0.2">
      <c r="A38" s="445" t="str">
        <f>'totaal BOL niv 4 3 jr'!B22</f>
        <v>1e Thema 4: Dierentuin</v>
      </c>
      <c r="B38" s="156"/>
      <c r="C38" s="388"/>
      <c r="D38" s="388"/>
      <c r="E38" s="388"/>
      <c r="F38" s="389"/>
      <c r="G38" s="390"/>
      <c r="H38" s="390"/>
      <c r="I38" s="390"/>
      <c r="J38" s="390"/>
      <c r="K38" s="390"/>
      <c r="L38" s="390"/>
      <c r="M38" s="390"/>
      <c r="N38" s="390"/>
      <c r="O38" s="390"/>
      <c r="P38" s="390"/>
      <c r="Q38" s="409"/>
      <c r="R38" s="390"/>
      <c r="S38" s="390"/>
      <c r="T38" s="390"/>
      <c r="U38" s="390"/>
      <c r="V38" s="390"/>
      <c r="W38" s="390"/>
      <c r="X38" s="390"/>
      <c r="Y38" s="390"/>
      <c r="Z38" s="390"/>
      <c r="AA38" s="390"/>
      <c r="AB38" s="390"/>
      <c r="AC38" s="409"/>
      <c r="AD38" s="390"/>
      <c r="AE38" s="390"/>
      <c r="AF38" s="390"/>
      <c r="AG38" s="390"/>
      <c r="AH38" s="390"/>
      <c r="AI38" s="390"/>
      <c r="AJ38" s="390"/>
      <c r="AK38" s="390"/>
      <c r="AL38" s="390"/>
      <c r="AM38" s="390"/>
      <c r="AN38" s="390"/>
      <c r="AO38" s="390"/>
      <c r="AP38" s="390"/>
      <c r="AQ38" s="409"/>
      <c r="AR38" s="390"/>
      <c r="AS38" s="390"/>
      <c r="AT38" s="390"/>
      <c r="AU38" s="390"/>
      <c r="AV38" s="390"/>
      <c r="AW38" s="390"/>
      <c r="AX38" s="390"/>
      <c r="AY38" s="390"/>
      <c r="AZ38" s="390"/>
      <c r="BA38" s="390"/>
      <c r="BB38" s="409"/>
      <c r="BC38" s="403"/>
      <c r="BD38" s="404" t="s">
        <v>8</v>
      </c>
      <c r="BE38" s="242"/>
      <c r="BF38" s="154"/>
    </row>
    <row r="39" spans="1:58" s="13" customFormat="1" x14ac:dyDescent="0.2">
      <c r="A39" s="126"/>
      <c r="B39" s="131"/>
      <c r="C39" s="128"/>
      <c r="D39" s="128"/>
      <c r="E39" s="128"/>
      <c r="F39" s="108">
        <v>64</v>
      </c>
      <c r="G39" s="109"/>
      <c r="H39" s="109"/>
      <c r="I39" s="109"/>
      <c r="J39" s="109"/>
      <c r="K39" s="109"/>
      <c r="L39" s="109"/>
      <c r="M39" s="109"/>
      <c r="N39" s="109"/>
      <c r="O39" s="110"/>
      <c r="P39" s="109"/>
      <c r="Q39" s="199">
        <f>SUM(F39:P39)</f>
        <v>64</v>
      </c>
      <c r="R39" s="109"/>
      <c r="S39" s="109"/>
      <c r="T39" s="109"/>
      <c r="U39" s="109"/>
      <c r="V39" s="109"/>
      <c r="W39" s="109"/>
      <c r="X39" s="110"/>
      <c r="Y39" s="109"/>
      <c r="Z39" s="109"/>
      <c r="AA39" s="109"/>
      <c r="AB39" s="109"/>
      <c r="AC39" s="199">
        <f>SUM(R39:AB39)</f>
        <v>0</v>
      </c>
      <c r="AD39" s="109"/>
      <c r="AE39" s="110"/>
      <c r="AF39" s="109"/>
      <c r="AG39" s="109"/>
      <c r="AH39" s="109"/>
      <c r="AI39" s="109"/>
      <c r="AJ39" s="109"/>
      <c r="AK39" s="109"/>
      <c r="AL39" s="109"/>
      <c r="AM39" s="109"/>
      <c r="AN39" s="109"/>
      <c r="AO39" s="109"/>
      <c r="AP39" s="110"/>
      <c r="AQ39" s="199">
        <f>SUM(AD39:AP39)</f>
        <v>0</v>
      </c>
      <c r="AR39" s="109"/>
      <c r="AS39" s="109"/>
      <c r="AT39" s="109"/>
      <c r="AU39" s="109"/>
      <c r="AV39" s="109"/>
      <c r="AW39" s="109"/>
      <c r="AX39" s="109"/>
      <c r="AY39" s="109"/>
      <c r="AZ39" s="109"/>
      <c r="BA39" s="109"/>
      <c r="BB39" s="199">
        <f>SUM(AR39:BA39)</f>
        <v>0</v>
      </c>
      <c r="BC39" s="225"/>
      <c r="BD39" s="208">
        <f t="shared" ref="BD39:BD43" si="8">SUM(Q39+AC39+AQ39+BB39)</f>
        <v>64</v>
      </c>
      <c r="BE39" s="242"/>
      <c r="BF39" s="149"/>
    </row>
    <row r="40" spans="1:58" s="13" customFormat="1" x14ac:dyDescent="0.2">
      <c r="A40" s="126"/>
      <c r="B40" s="131"/>
      <c r="C40" s="128"/>
      <c r="D40" s="128"/>
      <c r="E40" s="128"/>
      <c r="F40" s="108"/>
      <c r="G40" s="109"/>
      <c r="H40" s="109"/>
      <c r="I40" s="109"/>
      <c r="J40" s="109"/>
      <c r="K40" s="109"/>
      <c r="L40" s="109"/>
      <c r="M40" s="109"/>
      <c r="N40" s="109"/>
      <c r="O40" s="110"/>
      <c r="P40" s="109"/>
      <c r="Q40" s="199">
        <f>SUM(F40:P40)</f>
        <v>0</v>
      </c>
      <c r="R40" s="109"/>
      <c r="S40" s="109"/>
      <c r="T40" s="109"/>
      <c r="U40" s="109"/>
      <c r="V40" s="109"/>
      <c r="W40" s="109"/>
      <c r="X40" s="110"/>
      <c r="Y40" s="109"/>
      <c r="Z40" s="109"/>
      <c r="AA40" s="109"/>
      <c r="AB40" s="109"/>
      <c r="AC40" s="199">
        <f>SUM(R40:AB40)</f>
        <v>0</v>
      </c>
      <c r="AD40" s="109"/>
      <c r="AE40" s="110"/>
      <c r="AF40" s="109"/>
      <c r="AG40" s="109"/>
      <c r="AH40" s="109"/>
      <c r="AI40" s="109"/>
      <c r="AJ40" s="109"/>
      <c r="AK40" s="109"/>
      <c r="AL40" s="109"/>
      <c r="AM40" s="109"/>
      <c r="AN40" s="109"/>
      <c r="AO40" s="109"/>
      <c r="AP40" s="110"/>
      <c r="AQ40" s="199">
        <f>SUM(AD40:AP40)</f>
        <v>0</v>
      </c>
      <c r="AR40" s="109"/>
      <c r="AS40" s="109"/>
      <c r="AT40" s="109"/>
      <c r="AU40" s="109"/>
      <c r="AV40" s="109"/>
      <c r="AW40" s="109"/>
      <c r="AX40" s="109"/>
      <c r="AY40" s="109"/>
      <c r="AZ40" s="109"/>
      <c r="BA40" s="109"/>
      <c r="BB40" s="199">
        <f>SUM(AR40:BA40)</f>
        <v>0</v>
      </c>
      <c r="BC40" s="225"/>
      <c r="BD40" s="208">
        <f t="shared" si="8"/>
        <v>0</v>
      </c>
      <c r="BE40" s="242"/>
      <c r="BF40" s="149"/>
    </row>
    <row r="41" spans="1:58" s="13" customFormat="1" x14ac:dyDescent="0.2">
      <c r="A41" s="126"/>
      <c r="B41" s="131"/>
      <c r="C41" s="128"/>
      <c r="D41" s="128"/>
      <c r="E41" s="128"/>
      <c r="F41" s="114"/>
      <c r="G41" s="115"/>
      <c r="H41" s="115"/>
      <c r="I41" s="115"/>
      <c r="J41" s="115"/>
      <c r="K41" s="115"/>
      <c r="L41" s="115"/>
      <c r="M41" s="115"/>
      <c r="N41" s="115"/>
      <c r="O41" s="116"/>
      <c r="P41" s="115"/>
      <c r="Q41" s="199">
        <f>SUM(F41:P41)</f>
        <v>0</v>
      </c>
      <c r="R41" s="115"/>
      <c r="S41" s="115"/>
      <c r="T41" s="115"/>
      <c r="U41" s="115"/>
      <c r="V41" s="115"/>
      <c r="W41" s="115"/>
      <c r="X41" s="116"/>
      <c r="Y41" s="115"/>
      <c r="Z41" s="115"/>
      <c r="AA41" s="115"/>
      <c r="AB41" s="115"/>
      <c r="AC41" s="199">
        <f>SUM(R41:AB41)</f>
        <v>0</v>
      </c>
      <c r="AD41" s="115"/>
      <c r="AE41" s="116"/>
      <c r="AF41" s="115"/>
      <c r="AG41" s="115"/>
      <c r="AH41" s="115"/>
      <c r="AI41" s="115"/>
      <c r="AJ41" s="115"/>
      <c r="AK41" s="115"/>
      <c r="AL41" s="115"/>
      <c r="AM41" s="115"/>
      <c r="AN41" s="115"/>
      <c r="AO41" s="115"/>
      <c r="AP41" s="116"/>
      <c r="AQ41" s="199">
        <f>SUM(AD41:AP41)</f>
        <v>0</v>
      </c>
      <c r="AR41" s="115"/>
      <c r="AS41" s="115"/>
      <c r="AT41" s="115"/>
      <c r="AU41" s="115"/>
      <c r="AV41" s="115"/>
      <c r="AW41" s="115"/>
      <c r="AX41" s="115"/>
      <c r="AY41" s="115"/>
      <c r="AZ41" s="115"/>
      <c r="BA41" s="115"/>
      <c r="BB41" s="199">
        <f>SUM(AR41:BA41)</f>
        <v>0</v>
      </c>
      <c r="BC41" s="227"/>
      <c r="BD41" s="208">
        <f t="shared" si="8"/>
        <v>0</v>
      </c>
      <c r="BE41" s="242"/>
      <c r="BF41" s="149"/>
    </row>
    <row r="42" spans="1:58" s="13" customFormat="1" x14ac:dyDescent="0.2">
      <c r="A42" s="126"/>
      <c r="B42" s="131"/>
      <c r="C42" s="128"/>
      <c r="D42" s="128"/>
      <c r="E42" s="128"/>
      <c r="F42" s="114"/>
      <c r="G42" s="115"/>
      <c r="H42" s="115"/>
      <c r="I42" s="115"/>
      <c r="J42" s="115"/>
      <c r="K42" s="115"/>
      <c r="L42" s="115"/>
      <c r="M42" s="115"/>
      <c r="N42" s="115"/>
      <c r="O42" s="116"/>
      <c r="P42" s="115"/>
      <c r="Q42" s="199">
        <f>SUM(F42:P42)</f>
        <v>0</v>
      </c>
      <c r="R42" s="115"/>
      <c r="S42" s="115"/>
      <c r="T42" s="115"/>
      <c r="U42" s="115"/>
      <c r="V42" s="115"/>
      <c r="W42" s="115"/>
      <c r="X42" s="116"/>
      <c r="Y42" s="115"/>
      <c r="Z42" s="115"/>
      <c r="AA42" s="115"/>
      <c r="AB42" s="115"/>
      <c r="AC42" s="199">
        <f>SUM(R42:AB42)</f>
        <v>0</v>
      </c>
      <c r="AD42" s="115"/>
      <c r="AE42" s="116"/>
      <c r="AF42" s="115"/>
      <c r="AG42" s="115"/>
      <c r="AH42" s="115"/>
      <c r="AI42" s="115"/>
      <c r="AJ42" s="115"/>
      <c r="AK42" s="115"/>
      <c r="AL42" s="115"/>
      <c r="AM42" s="115"/>
      <c r="AN42" s="115"/>
      <c r="AO42" s="115"/>
      <c r="AP42" s="116"/>
      <c r="AQ42" s="199">
        <f>SUM(AD42:AP42)</f>
        <v>0</v>
      </c>
      <c r="AR42" s="115"/>
      <c r="AS42" s="115"/>
      <c r="AT42" s="115"/>
      <c r="AU42" s="115"/>
      <c r="AV42" s="115"/>
      <c r="AW42" s="115"/>
      <c r="AX42" s="115"/>
      <c r="AY42" s="115"/>
      <c r="AZ42" s="115"/>
      <c r="BA42" s="115"/>
      <c r="BB42" s="199">
        <f>SUM(AR42:BA42)</f>
        <v>0</v>
      </c>
      <c r="BC42" s="227"/>
      <c r="BD42" s="208">
        <f t="shared" si="8"/>
        <v>0</v>
      </c>
      <c r="BE42" s="242"/>
      <c r="BF42" s="149"/>
    </row>
    <row r="43" spans="1:58" s="13" customFormat="1" x14ac:dyDescent="0.2">
      <c r="A43" s="126"/>
      <c r="B43" s="131"/>
      <c r="C43" s="128"/>
      <c r="D43" s="128"/>
      <c r="E43" s="128"/>
      <c r="F43" s="114"/>
      <c r="G43" s="115"/>
      <c r="H43" s="115"/>
      <c r="I43" s="115"/>
      <c r="J43" s="115"/>
      <c r="K43" s="115"/>
      <c r="L43" s="115"/>
      <c r="M43" s="115"/>
      <c r="N43" s="115"/>
      <c r="O43" s="116"/>
      <c r="P43" s="115"/>
      <c r="Q43" s="199">
        <f>SUM(F43:P43)</f>
        <v>0</v>
      </c>
      <c r="R43" s="115"/>
      <c r="S43" s="115"/>
      <c r="T43" s="115"/>
      <c r="U43" s="115"/>
      <c r="V43" s="115"/>
      <c r="W43" s="115"/>
      <c r="X43" s="116"/>
      <c r="Y43" s="115"/>
      <c r="Z43" s="115"/>
      <c r="AA43" s="115"/>
      <c r="AB43" s="115"/>
      <c r="AC43" s="199">
        <f>SUM(R43:AB43)</f>
        <v>0</v>
      </c>
      <c r="AD43" s="115"/>
      <c r="AE43" s="116"/>
      <c r="AF43" s="115"/>
      <c r="AG43" s="115"/>
      <c r="AH43" s="115"/>
      <c r="AI43" s="115"/>
      <c r="AJ43" s="115"/>
      <c r="AK43" s="115"/>
      <c r="AL43" s="115"/>
      <c r="AM43" s="115"/>
      <c r="AN43" s="115"/>
      <c r="AO43" s="115"/>
      <c r="AP43" s="116"/>
      <c r="AQ43" s="199">
        <f>SUM(AD43:AP43)</f>
        <v>0</v>
      </c>
      <c r="AR43" s="115"/>
      <c r="AS43" s="115"/>
      <c r="AT43" s="115"/>
      <c r="AU43" s="115"/>
      <c r="AV43" s="115"/>
      <c r="AW43" s="115"/>
      <c r="AX43" s="115"/>
      <c r="AY43" s="115"/>
      <c r="AZ43" s="115"/>
      <c r="BA43" s="115"/>
      <c r="BB43" s="199">
        <f>SUM(AR43:BA43)</f>
        <v>0</v>
      </c>
      <c r="BC43" s="227"/>
      <c r="BD43" s="208">
        <f t="shared" si="8"/>
        <v>0</v>
      </c>
      <c r="BE43" s="242"/>
      <c r="BF43" s="149"/>
    </row>
    <row r="44" spans="1:58" s="13" customFormat="1" ht="15.75" thickBot="1" x14ac:dyDescent="0.3">
      <c r="A44" s="444" t="s">
        <v>1</v>
      </c>
      <c r="B44" s="157"/>
      <c r="C44" s="158"/>
      <c r="D44" s="158"/>
      <c r="E44" s="158"/>
      <c r="F44" s="111"/>
      <c r="G44" s="112"/>
      <c r="H44" s="112"/>
      <c r="I44" s="112"/>
      <c r="J44" s="112"/>
      <c r="K44" s="112"/>
      <c r="L44" s="112"/>
      <c r="M44" s="112"/>
      <c r="N44" s="112"/>
      <c r="O44" s="113"/>
      <c r="P44" s="112"/>
      <c r="Q44" s="200">
        <f>SUBTOTAL(9,Q39:Q43)</f>
        <v>64</v>
      </c>
      <c r="R44" s="112"/>
      <c r="S44" s="112"/>
      <c r="T44" s="112"/>
      <c r="U44" s="112"/>
      <c r="V44" s="112"/>
      <c r="W44" s="112"/>
      <c r="X44" s="113"/>
      <c r="Y44" s="112"/>
      <c r="Z44" s="112"/>
      <c r="AA44" s="112"/>
      <c r="AB44" s="112"/>
      <c r="AC44" s="200">
        <f>SUBTOTAL(9,AC39:AC43)</f>
        <v>0</v>
      </c>
      <c r="AD44" s="112"/>
      <c r="AE44" s="113"/>
      <c r="AF44" s="112"/>
      <c r="AG44" s="112"/>
      <c r="AH44" s="112"/>
      <c r="AI44" s="112"/>
      <c r="AJ44" s="112"/>
      <c r="AK44" s="112"/>
      <c r="AL44" s="112"/>
      <c r="AM44" s="112"/>
      <c r="AN44" s="112"/>
      <c r="AO44" s="112"/>
      <c r="AP44" s="113"/>
      <c r="AQ44" s="200">
        <f>SUBTOTAL(9,AQ39:AQ43)</f>
        <v>0</v>
      </c>
      <c r="AR44" s="112"/>
      <c r="AS44" s="112"/>
      <c r="AT44" s="112"/>
      <c r="AU44" s="112"/>
      <c r="AV44" s="112"/>
      <c r="AW44" s="112"/>
      <c r="AX44" s="112"/>
      <c r="AY44" s="112"/>
      <c r="AZ44" s="112"/>
      <c r="BA44" s="112"/>
      <c r="BB44" s="200">
        <f>SUBTOTAL(9,BB39:BB43)</f>
        <v>0</v>
      </c>
      <c r="BC44" s="228"/>
      <c r="BD44" s="209">
        <f>SUBTOTAL(9,BD39:BD43)</f>
        <v>64</v>
      </c>
      <c r="BE44" s="244">
        <f>'totaal BOL niv 4 3 jr'!C22</f>
        <v>0</v>
      </c>
      <c r="BF44" s="149"/>
    </row>
    <row r="45" spans="1:58" s="13" customFormat="1" ht="15" thickTop="1" x14ac:dyDescent="0.2">
      <c r="A45" s="445" t="str">
        <f>'totaal BOL niv 4 3 jr'!B23</f>
        <v>1f BPV-voorbereiding</v>
      </c>
      <c r="B45" s="156"/>
      <c r="C45" s="388"/>
      <c r="D45" s="388"/>
      <c r="E45" s="388"/>
      <c r="F45" s="389"/>
      <c r="G45" s="390"/>
      <c r="H45" s="390"/>
      <c r="I45" s="390"/>
      <c r="J45" s="390"/>
      <c r="K45" s="390"/>
      <c r="L45" s="390"/>
      <c r="M45" s="390"/>
      <c r="N45" s="390"/>
      <c r="O45" s="390"/>
      <c r="P45" s="390"/>
      <c r="Q45" s="409"/>
      <c r="R45" s="390"/>
      <c r="S45" s="390"/>
      <c r="T45" s="390"/>
      <c r="U45" s="390"/>
      <c r="V45" s="390"/>
      <c r="W45" s="390"/>
      <c r="X45" s="390"/>
      <c r="Y45" s="390"/>
      <c r="Z45" s="390"/>
      <c r="AA45" s="390"/>
      <c r="AB45" s="390"/>
      <c r="AC45" s="409"/>
      <c r="AD45" s="390"/>
      <c r="AE45" s="390"/>
      <c r="AF45" s="390"/>
      <c r="AG45" s="390"/>
      <c r="AH45" s="390"/>
      <c r="AI45" s="390"/>
      <c r="AJ45" s="390"/>
      <c r="AK45" s="390"/>
      <c r="AL45" s="390"/>
      <c r="AM45" s="390"/>
      <c r="AN45" s="390"/>
      <c r="AO45" s="390"/>
      <c r="AP45" s="390"/>
      <c r="AQ45" s="409"/>
      <c r="AR45" s="390"/>
      <c r="AS45" s="390"/>
      <c r="AT45" s="390"/>
      <c r="AU45" s="390"/>
      <c r="AV45" s="390"/>
      <c r="AW45" s="390"/>
      <c r="AX45" s="390"/>
      <c r="AY45" s="390"/>
      <c r="AZ45" s="390"/>
      <c r="BA45" s="390"/>
      <c r="BB45" s="409"/>
      <c r="BC45" s="403"/>
      <c r="BD45" s="404" t="s">
        <v>8</v>
      </c>
      <c r="BE45" s="242"/>
      <c r="BF45" s="154"/>
    </row>
    <row r="46" spans="1:58" s="13" customFormat="1" x14ac:dyDescent="0.2">
      <c r="A46" s="126"/>
      <c r="B46" s="131"/>
      <c r="C46" s="128"/>
      <c r="D46" s="128"/>
      <c r="E46" s="128"/>
      <c r="F46" s="108">
        <v>5</v>
      </c>
      <c r="G46" s="109"/>
      <c r="H46" s="109"/>
      <c r="I46" s="109"/>
      <c r="J46" s="109"/>
      <c r="K46" s="109"/>
      <c r="L46" s="109"/>
      <c r="M46" s="109"/>
      <c r="N46" s="109"/>
      <c r="O46" s="110"/>
      <c r="P46" s="109"/>
      <c r="Q46" s="199">
        <f>SUM(F46:P46)</f>
        <v>5</v>
      </c>
      <c r="R46" s="109"/>
      <c r="S46" s="109"/>
      <c r="T46" s="109"/>
      <c r="U46" s="109"/>
      <c r="V46" s="109"/>
      <c r="W46" s="109"/>
      <c r="X46" s="110"/>
      <c r="Y46" s="109"/>
      <c r="Z46" s="109"/>
      <c r="AA46" s="109"/>
      <c r="AB46" s="109"/>
      <c r="AC46" s="199">
        <f>SUM(R46:AB46)</f>
        <v>0</v>
      </c>
      <c r="AD46" s="109"/>
      <c r="AE46" s="110"/>
      <c r="AF46" s="109"/>
      <c r="AG46" s="109"/>
      <c r="AH46" s="109"/>
      <c r="AI46" s="109"/>
      <c r="AJ46" s="109"/>
      <c r="AK46" s="109"/>
      <c r="AL46" s="109"/>
      <c r="AM46" s="109"/>
      <c r="AN46" s="109"/>
      <c r="AO46" s="109"/>
      <c r="AP46" s="110"/>
      <c r="AQ46" s="199">
        <f>SUM(AD46:AP46)</f>
        <v>0</v>
      </c>
      <c r="AR46" s="109"/>
      <c r="AS46" s="109"/>
      <c r="AT46" s="109"/>
      <c r="AU46" s="109"/>
      <c r="AV46" s="109"/>
      <c r="AW46" s="109"/>
      <c r="AX46" s="109"/>
      <c r="AY46" s="109"/>
      <c r="AZ46" s="109"/>
      <c r="BA46" s="109"/>
      <c r="BB46" s="199">
        <f>SUM(AR46:BA46)</f>
        <v>0</v>
      </c>
      <c r="BC46" s="225"/>
      <c r="BD46" s="208">
        <f t="shared" ref="BD46:BD50" si="9">SUM(Q46+AC46+AQ46+BB46)</f>
        <v>5</v>
      </c>
      <c r="BE46" s="242"/>
      <c r="BF46" s="149"/>
    </row>
    <row r="47" spans="1:58" s="13" customFormat="1" x14ac:dyDescent="0.2">
      <c r="A47" s="126"/>
      <c r="B47" s="131"/>
      <c r="C47" s="128"/>
      <c r="D47" s="128"/>
      <c r="E47" s="128"/>
      <c r="F47" s="108"/>
      <c r="G47" s="109"/>
      <c r="H47" s="109"/>
      <c r="I47" s="109"/>
      <c r="J47" s="109"/>
      <c r="K47" s="109"/>
      <c r="L47" s="109"/>
      <c r="M47" s="109"/>
      <c r="N47" s="109"/>
      <c r="O47" s="110"/>
      <c r="P47" s="109"/>
      <c r="Q47" s="199">
        <f>SUM(F47:P47)</f>
        <v>0</v>
      </c>
      <c r="R47" s="109"/>
      <c r="S47" s="109"/>
      <c r="T47" s="109"/>
      <c r="U47" s="109"/>
      <c r="V47" s="109"/>
      <c r="W47" s="109"/>
      <c r="X47" s="110"/>
      <c r="Y47" s="109"/>
      <c r="Z47" s="109"/>
      <c r="AA47" s="109"/>
      <c r="AB47" s="109"/>
      <c r="AC47" s="199">
        <f>SUM(R47:AB47)</f>
        <v>0</v>
      </c>
      <c r="AD47" s="109"/>
      <c r="AE47" s="110"/>
      <c r="AF47" s="109"/>
      <c r="AG47" s="109"/>
      <c r="AH47" s="109"/>
      <c r="AI47" s="109"/>
      <c r="AJ47" s="109"/>
      <c r="AK47" s="109"/>
      <c r="AL47" s="109"/>
      <c r="AM47" s="109"/>
      <c r="AN47" s="109"/>
      <c r="AO47" s="109"/>
      <c r="AP47" s="110"/>
      <c r="AQ47" s="199">
        <f>SUM(AD47:AP47)</f>
        <v>0</v>
      </c>
      <c r="AR47" s="109"/>
      <c r="AS47" s="109"/>
      <c r="AT47" s="109"/>
      <c r="AU47" s="109"/>
      <c r="AV47" s="109"/>
      <c r="AW47" s="109"/>
      <c r="AX47" s="109"/>
      <c r="AY47" s="109"/>
      <c r="AZ47" s="109"/>
      <c r="BA47" s="109"/>
      <c r="BB47" s="199">
        <f>SUM(AR47:BA47)</f>
        <v>0</v>
      </c>
      <c r="BC47" s="225"/>
      <c r="BD47" s="208">
        <f t="shared" si="9"/>
        <v>0</v>
      </c>
      <c r="BE47" s="242"/>
      <c r="BF47" s="149"/>
    </row>
    <row r="48" spans="1:58" s="13" customFormat="1" x14ac:dyDescent="0.2">
      <c r="A48" s="126"/>
      <c r="B48" s="131"/>
      <c r="C48" s="128"/>
      <c r="D48" s="128"/>
      <c r="E48" s="128"/>
      <c r="F48" s="114"/>
      <c r="G48" s="115"/>
      <c r="H48" s="115"/>
      <c r="I48" s="115"/>
      <c r="J48" s="115"/>
      <c r="K48" s="115"/>
      <c r="L48" s="115"/>
      <c r="M48" s="115"/>
      <c r="N48" s="115"/>
      <c r="O48" s="116"/>
      <c r="P48" s="115"/>
      <c r="Q48" s="199">
        <f>SUM(F48:P48)</f>
        <v>0</v>
      </c>
      <c r="R48" s="115"/>
      <c r="S48" s="115"/>
      <c r="T48" s="115"/>
      <c r="U48" s="115"/>
      <c r="V48" s="115"/>
      <c r="W48" s="115"/>
      <c r="X48" s="116"/>
      <c r="Y48" s="115"/>
      <c r="Z48" s="115"/>
      <c r="AA48" s="115"/>
      <c r="AB48" s="115"/>
      <c r="AC48" s="199">
        <f>SUM(R48:AB48)</f>
        <v>0</v>
      </c>
      <c r="AD48" s="115"/>
      <c r="AE48" s="116"/>
      <c r="AF48" s="115"/>
      <c r="AG48" s="115"/>
      <c r="AH48" s="115"/>
      <c r="AI48" s="115"/>
      <c r="AJ48" s="115"/>
      <c r="AK48" s="115"/>
      <c r="AL48" s="115"/>
      <c r="AM48" s="115"/>
      <c r="AN48" s="115"/>
      <c r="AO48" s="115"/>
      <c r="AP48" s="116"/>
      <c r="AQ48" s="199">
        <f>SUM(AD48:AP48)</f>
        <v>0</v>
      </c>
      <c r="AR48" s="115"/>
      <c r="AS48" s="115"/>
      <c r="AT48" s="115"/>
      <c r="AU48" s="115"/>
      <c r="AV48" s="115"/>
      <c r="AW48" s="115"/>
      <c r="AX48" s="115"/>
      <c r="AY48" s="115"/>
      <c r="AZ48" s="115"/>
      <c r="BA48" s="115"/>
      <c r="BB48" s="199">
        <f>SUM(AR48:BA48)</f>
        <v>0</v>
      </c>
      <c r="BC48" s="227"/>
      <c r="BD48" s="208">
        <f t="shared" si="9"/>
        <v>0</v>
      </c>
      <c r="BE48" s="242"/>
      <c r="BF48" s="149"/>
    </row>
    <row r="49" spans="1:58" s="13" customFormat="1" x14ac:dyDescent="0.2">
      <c r="A49" s="126"/>
      <c r="B49" s="131"/>
      <c r="C49" s="128"/>
      <c r="D49" s="128"/>
      <c r="E49" s="128"/>
      <c r="F49" s="114"/>
      <c r="G49" s="115"/>
      <c r="H49" s="115"/>
      <c r="I49" s="115"/>
      <c r="J49" s="115"/>
      <c r="K49" s="115"/>
      <c r="L49" s="115"/>
      <c r="M49" s="115"/>
      <c r="N49" s="115"/>
      <c r="O49" s="116"/>
      <c r="P49" s="115"/>
      <c r="Q49" s="199">
        <f>SUM(F49:P49)</f>
        <v>0</v>
      </c>
      <c r="R49" s="115"/>
      <c r="S49" s="115"/>
      <c r="T49" s="115"/>
      <c r="U49" s="115"/>
      <c r="V49" s="115"/>
      <c r="W49" s="115"/>
      <c r="X49" s="116"/>
      <c r="Y49" s="115"/>
      <c r="Z49" s="115"/>
      <c r="AA49" s="115"/>
      <c r="AB49" s="115"/>
      <c r="AC49" s="199">
        <f>SUM(R49:AB49)</f>
        <v>0</v>
      </c>
      <c r="AD49" s="115"/>
      <c r="AE49" s="116"/>
      <c r="AF49" s="115"/>
      <c r="AG49" s="115"/>
      <c r="AH49" s="115"/>
      <c r="AI49" s="115"/>
      <c r="AJ49" s="115"/>
      <c r="AK49" s="115"/>
      <c r="AL49" s="115"/>
      <c r="AM49" s="115"/>
      <c r="AN49" s="115"/>
      <c r="AO49" s="115"/>
      <c r="AP49" s="116"/>
      <c r="AQ49" s="199">
        <f>SUM(AD49:AP49)</f>
        <v>0</v>
      </c>
      <c r="AR49" s="115"/>
      <c r="AS49" s="115"/>
      <c r="AT49" s="115"/>
      <c r="AU49" s="115"/>
      <c r="AV49" s="115"/>
      <c r="AW49" s="115"/>
      <c r="AX49" s="115"/>
      <c r="AY49" s="115"/>
      <c r="AZ49" s="115"/>
      <c r="BA49" s="115"/>
      <c r="BB49" s="199">
        <f>SUM(AR49:BA49)</f>
        <v>0</v>
      </c>
      <c r="BC49" s="227"/>
      <c r="BD49" s="208">
        <f t="shared" si="9"/>
        <v>0</v>
      </c>
      <c r="BE49" s="242"/>
      <c r="BF49" s="149"/>
    </row>
    <row r="50" spans="1:58" s="13" customFormat="1" x14ac:dyDescent="0.2">
      <c r="A50" s="126"/>
      <c r="B50" s="131"/>
      <c r="C50" s="128"/>
      <c r="D50" s="128"/>
      <c r="E50" s="128"/>
      <c r="F50" s="114"/>
      <c r="G50" s="115"/>
      <c r="H50" s="115"/>
      <c r="I50" s="115"/>
      <c r="J50" s="115"/>
      <c r="K50" s="115"/>
      <c r="L50" s="115"/>
      <c r="M50" s="115"/>
      <c r="N50" s="115"/>
      <c r="O50" s="116"/>
      <c r="P50" s="115"/>
      <c r="Q50" s="199">
        <f>SUM(F50:P50)</f>
        <v>0</v>
      </c>
      <c r="R50" s="115"/>
      <c r="S50" s="115"/>
      <c r="T50" s="115"/>
      <c r="U50" s="115"/>
      <c r="V50" s="115"/>
      <c r="W50" s="115"/>
      <c r="X50" s="116"/>
      <c r="Y50" s="115"/>
      <c r="Z50" s="115"/>
      <c r="AA50" s="115"/>
      <c r="AB50" s="115"/>
      <c r="AC50" s="199">
        <f>SUM(R50:AB50)</f>
        <v>0</v>
      </c>
      <c r="AD50" s="115"/>
      <c r="AE50" s="116"/>
      <c r="AF50" s="115"/>
      <c r="AG50" s="115"/>
      <c r="AH50" s="115"/>
      <c r="AI50" s="115"/>
      <c r="AJ50" s="115"/>
      <c r="AK50" s="115"/>
      <c r="AL50" s="115"/>
      <c r="AM50" s="115"/>
      <c r="AN50" s="115"/>
      <c r="AO50" s="115"/>
      <c r="AP50" s="116"/>
      <c r="AQ50" s="199">
        <f>SUM(AD50:AP50)</f>
        <v>0</v>
      </c>
      <c r="AR50" s="115"/>
      <c r="AS50" s="115"/>
      <c r="AT50" s="115"/>
      <c r="AU50" s="115"/>
      <c r="AV50" s="115"/>
      <c r="AW50" s="115"/>
      <c r="AX50" s="115"/>
      <c r="AY50" s="115"/>
      <c r="AZ50" s="115"/>
      <c r="BA50" s="115"/>
      <c r="BB50" s="199">
        <f>SUM(AR50:BA50)</f>
        <v>0</v>
      </c>
      <c r="BC50" s="227"/>
      <c r="BD50" s="208">
        <f t="shared" si="9"/>
        <v>0</v>
      </c>
      <c r="BE50" s="242"/>
      <c r="BF50" s="149"/>
    </row>
    <row r="51" spans="1:58" s="13" customFormat="1" ht="15.75" thickBot="1" x14ac:dyDescent="0.3">
      <c r="A51" s="444" t="s">
        <v>1</v>
      </c>
      <c r="B51" s="157"/>
      <c r="C51" s="158"/>
      <c r="D51" s="158"/>
      <c r="E51" s="158"/>
      <c r="F51" s="111"/>
      <c r="G51" s="112"/>
      <c r="H51" s="112"/>
      <c r="I51" s="112"/>
      <c r="J51" s="112"/>
      <c r="K51" s="112"/>
      <c r="L51" s="112"/>
      <c r="M51" s="112"/>
      <c r="N51" s="112"/>
      <c r="O51" s="113"/>
      <c r="P51" s="112"/>
      <c r="Q51" s="200">
        <f>SUBTOTAL(9,Q46:Q50)</f>
        <v>5</v>
      </c>
      <c r="R51" s="112"/>
      <c r="S51" s="112"/>
      <c r="T51" s="112"/>
      <c r="U51" s="112"/>
      <c r="V51" s="112"/>
      <c r="W51" s="112"/>
      <c r="X51" s="113"/>
      <c r="Y51" s="112"/>
      <c r="Z51" s="112"/>
      <c r="AA51" s="112"/>
      <c r="AB51" s="112"/>
      <c r="AC51" s="200">
        <f>SUBTOTAL(9,AC46:AC50)</f>
        <v>0</v>
      </c>
      <c r="AD51" s="112"/>
      <c r="AE51" s="113"/>
      <c r="AF51" s="112"/>
      <c r="AG51" s="112"/>
      <c r="AH51" s="112"/>
      <c r="AI51" s="112"/>
      <c r="AJ51" s="112"/>
      <c r="AK51" s="112"/>
      <c r="AL51" s="112"/>
      <c r="AM51" s="112"/>
      <c r="AN51" s="112"/>
      <c r="AO51" s="112"/>
      <c r="AP51" s="113"/>
      <c r="AQ51" s="200">
        <f>SUBTOTAL(9,AQ46:AQ50)</f>
        <v>0</v>
      </c>
      <c r="AR51" s="112"/>
      <c r="AS51" s="112"/>
      <c r="AT51" s="112"/>
      <c r="AU51" s="112"/>
      <c r="AV51" s="112"/>
      <c r="AW51" s="112"/>
      <c r="AX51" s="112"/>
      <c r="AY51" s="112"/>
      <c r="AZ51" s="112"/>
      <c r="BA51" s="112"/>
      <c r="BB51" s="200">
        <f>SUBTOTAL(9,BB46:BB50)</f>
        <v>0</v>
      </c>
      <c r="BC51" s="228"/>
      <c r="BD51" s="209">
        <f>SUBTOTAL(9,BD46:BD50)</f>
        <v>5</v>
      </c>
      <c r="BE51" s="244">
        <f>'totaal BOL niv 4 3 jr'!C23</f>
        <v>0</v>
      </c>
      <c r="BF51" s="149"/>
    </row>
    <row r="52" spans="1:58" s="13" customFormat="1" ht="15" thickTop="1" x14ac:dyDescent="0.2">
      <c r="A52" s="445" t="str">
        <f>'totaal BOL niv 4 3 jr'!B24</f>
        <v>1g Business Practice</v>
      </c>
      <c r="B52" s="156"/>
      <c r="C52" s="388"/>
      <c r="D52" s="388"/>
      <c r="E52" s="388"/>
      <c r="F52" s="389"/>
      <c r="G52" s="390"/>
      <c r="H52" s="390"/>
      <c r="I52" s="390"/>
      <c r="J52" s="390"/>
      <c r="K52" s="390"/>
      <c r="L52" s="390"/>
      <c r="M52" s="390"/>
      <c r="N52" s="390"/>
      <c r="O52" s="390"/>
      <c r="P52" s="390"/>
      <c r="Q52" s="409"/>
      <c r="R52" s="390"/>
      <c r="S52" s="390"/>
      <c r="T52" s="390"/>
      <c r="U52" s="390"/>
      <c r="V52" s="390"/>
      <c r="W52" s="390"/>
      <c r="X52" s="390"/>
      <c r="Y52" s="390"/>
      <c r="Z52" s="390"/>
      <c r="AA52" s="390"/>
      <c r="AB52" s="390"/>
      <c r="AC52" s="409"/>
      <c r="AD52" s="390"/>
      <c r="AE52" s="390"/>
      <c r="AF52" s="390"/>
      <c r="AG52" s="390"/>
      <c r="AH52" s="390"/>
      <c r="AI52" s="390"/>
      <c r="AJ52" s="390"/>
      <c r="AK52" s="390"/>
      <c r="AL52" s="390"/>
      <c r="AM52" s="390"/>
      <c r="AN52" s="390"/>
      <c r="AO52" s="390"/>
      <c r="AP52" s="390"/>
      <c r="AQ52" s="409"/>
      <c r="AR52" s="390"/>
      <c r="AS52" s="390"/>
      <c r="AT52" s="390"/>
      <c r="AU52" s="390"/>
      <c r="AV52" s="390"/>
      <c r="AW52" s="390"/>
      <c r="AX52" s="390"/>
      <c r="AY52" s="390"/>
      <c r="AZ52" s="390"/>
      <c r="BA52" s="390"/>
      <c r="BB52" s="409"/>
      <c r="BC52" s="403"/>
      <c r="BD52" s="404" t="s">
        <v>8</v>
      </c>
      <c r="BE52" s="242"/>
      <c r="BF52" s="154"/>
    </row>
    <row r="53" spans="1:58" s="13" customFormat="1" x14ac:dyDescent="0.2">
      <c r="A53" s="126"/>
      <c r="B53" s="131"/>
      <c r="C53" s="128"/>
      <c r="D53" s="128"/>
      <c r="E53" s="128"/>
      <c r="F53" s="108">
        <v>36</v>
      </c>
      <c r="G53" s="109"/>
      <c r="H53" s="109"/>
      <c r="I53" s="109"/>
      <c r="J53" s="109"/>
      <c r="K53" s="109"/>
      <c r="L53" s="109"/>
      <c r="M53" s="109"/>
      <c r="N53" s="109"/>
      <c r="O53" s="110"/>
      <c r="P53" s="109"/>
      <c r="Q53" s="199">
        <f>SUM(F53:P53)</f>
        <v>36</v>
      </c>
      <c r="R53" s="109"/>
      <c r="S53" s="109"/>
      <c r="T53" s="109"/>
      <c r="U53" s="109"/>
      <c r="V53" s="109"/>
      <c r="W53" s="109"/>
      <c r="X53" s="110"/>
      <c r="Y53" s="109"/>
      <c r="Z53" s="109"/>
      <c r="AA53" s="109"/>
      <c r="AB53" s="109"/>
      <c r="AC53" s="199">
        <f>SUM(R53:AB53)</f>
        <v>0</v>
      </c>
      <c r="AD53" s="109"/>
      <c r="AE53" s="110"/>
      <c r="AF53" s="109"/>
      <c r="AG53" s="109"/>
      <c r="AH53" s="109"/>
      <c r="AI53" s="109"/>
      <c r="AJ53" s="109"/>
      <c r="AK53" s="109"/>
      <c r="AL53" s="109"/>
      <c r="AM53" s="109"/>
      <c r="AN53" s="109"/>
      <c r="AO53" s="109"/>
      <c r="AP53" s="110"/>
      <c r="AQ53" s="199">
        <f>SUM(AD53:AP53)</f>
        <v>0</v>
      </c>
      <c r="AR53" s="109"/>
      <c r="AS53" s="109"/>
      <c r="AT53" s="109"/>
      <c r="AU53" s="109"/>
      <c r="AV53" s="109"/>
      <c r="AW53" s="109"/>
      <c r="AX53" s="109"/>
      <c r="AY53" s="109"/>
      <c r="AZ53" s="109"/>
      <c r="BA53" s="109"/>
      <c r="BB53" s="199">
        <f>SUM(AR53:BA53)</f>
        <v>0</v>
      </c>
      <c r="BC53" s="225"/>
      <c r="BD53" s="208">
        <f t="shared" ref="BD53:BD57" si="10">SUM(Q53+AC53+AQ53+BB53)</f>
        <v>36</v>
      </c>
      <c r="BE53" s="242"/>
      <c r="BF53" s="149"/>
    </row>
    <row r="54" spans="1:58" s="13" customFormat="1" x14ac:dyDescent="0.2">
      <c r="A54" s="126"/>
      <c r="B54" s="131"/>
      <c r="C54" s="128"/>
      <c r="D54" s="128"/>
      <c r="E54" s="128"/>
      <c r="F54" s="108"/>
      <c r="G54" s="109"/>
      <c r="H54" s="109"/>
      <c r="I54" s="109"/>
      <c r="J54" s="109"/>
      <c r="K54" s="109"/>
      <c r="L54" s="109"/>
      <c r="M54" s="109"/>
      <c r="N54" s="109"/>
      <c r="O54" s="110"/>
      <c r="P54" s="109"/>
      <c r="Q54" s="199">
        <f>SUM(F54:P54)</f>
        <v>0</v>
      </c>
      <c r="R54" s="109"/>
      <c r="S54" s="109"/>
      <c r="T54" s="109"/>
      <c r="U54" s="109"/>
      <c r="V54" s="109"/>
      <c r="W54" s="109"/>
      <c r="X54" s="110"/>
      <c r="Y54" s="109"/>
      <c r="Z54" s="109"/>
      <c r="AA54" s="109"/>
      <c r="AB54" s="109"/>
      <c r="AC54" s="199">
        <f>SUM(R54:AB54)</f>
        <v>0</v>
      </c>
      <c r="AD54" s="109"/>
      <c r="AE54" s="110"/>
      <c r="AF54" s="109"/>
      <c r="AG54" s="109"/>
      <c r="AH54" s="109"/>
      <c r="AI54" s="109"/>
      <c r="AJ54" s="109"/>
      <c r="AK54" s="109"/>
      <c r="AL54" s="109"/>
      <c r="AM54" s="109"/>
      <c r="AN54" s="109"/>
      <c r="AO54" s="109"/>
      <c r="AP54" s="110"/>
      <c r="AQ54" s="199">
        <f>SUM(AD54:AP54)</f>
        <v>0</v>
      </c>
      <c r="AR54" s="109"/>
      <c r="AS54" s="109"/>
      <c r="AT54" s="109"/>
      <c r="AU54" s="109"/>
      <c r="AV54" s="109"/>
      <c r="AW54" s="109"/>
      <c r="AX54" s="109"/>
      <c r="AY54" s="109"/>
      <c r="AZ54" s="109"/>
      <c r="BA54" s="109"/>
      <c r="BB54" s="199">
        <f>SUM(AR54:BA54)</f>
        <v>0</v>
      </c>
      <c r="BC54" s="225"/>
      <c r="BD54" s="208">
        <f t="shared" si="10"/>
        <v>0</v>
      </c>
      <c r="BE54" s="242"/>
      <c r="BF54" s="149"/>
    </row>
    <row r="55" spans="1:58" s="13" customFormat="1" x14ac:dyDescent="0.2">
      <c r="A55" s="126"/>
      <c r="B55" s="131"/>
      <c r="C55" s="128"/>
      <c r="D55" s="128"/>
      <c r="E55" s="128"/>
      <c r="F55" s="114"/>
      <c r="G55" s="115"/>
      <c r="H55" s="115"/>
      <c r="I55" s="115"/>
      <c r="J55" s="115"/>
      <c r="K55" s="115"/>
      <c r="L55" s="115"/>
      <c r="M55" s="115"/>
      <c r="N55" s="115"/>
      <c r="O55" s="116"/>
      <c r="P55" s="115"/>
      <c r="Q55" s="199">
        <f>SUM(F55:P55)</f>
        <v>0</v>
      </c>
      <c r="R55" s="115"/>
      <c r="S55" s="115"/>
      <c r="T55" s="115"/>
      <c r="U55" s="115"/>
      <c r="V55" s="115"/>
      <c r="W55" s="115"/>
      <c r="X55" s="116"/>
      <c r="Y55" s="115"/>
      <c r="Z55" s="115"/>
      <c r="AA55" s="115"/>
      <c r="AB55" s="115"/>
      <c r="AC55" s="199">
        <f>SUM(R55:AB55)</f>
        <v>0</v>
      </c>
      <c r="AD55" s="115"/>
      <c r="AE55" s="116"/>
      <c r="AF55" s="115"/>
      <c r="AG55" s="115"/>
      <c r="AH55" s="115"/>
      <c r="AI55" s="115"/>
      <c r="AJ55" s="115"/>
      <c r="AK55" s="115"/>
      <c r="AL55" s="115"/>
      <c r="AM55" s="115"/>
      <c r="AN55" s="115"/>
      <c r="AO55" s="115"/>
      <c r="AP55" s="116"/>
      <c r="AQ55" s="199">
        <f>SUM(AD55:AP55)</f>
        <v>0</v>
      </c>
      <c r="AR55" s="115"/>
      <c r="AS55" s="115"/>
      <c r="AT55" s="115"/>
      <c r="AU55" s="115"/>
      <c r="AV55" s="115"/>
      <c r="AW55" s="115"/>
      <c r="AX55" s="115"/>
      <c r="AY55" s="115"/>
      <c r="AZ55" s="115"/>
      <c r="BA55" s="115"/>
      <c r="BB55" s="199">
        <f>SUM(AR55:BA55)</f>
        <v>0</v>
      </c>
      <c r="BC55" s="227"/>
      <c r="BD55" s="208">
        <f t="shared" si="10"/>
        <v>0</v>
      </c>
      <c r="BE55" s="242"/>
      <c r="BF55" s="149"/>
    </row>
    <row r="56" spans="1:58" s="13" customFormat="1" x14ac:dyDescent="0.2">
      <c r="A56" s="126"/>
      <c r="B56" s="131"/>
      <c r="C56" s="128"/>
      <c r="D56" s="128"/>
      <c r="E56" s="128"/>
      <c r="F56" s="114"/>
      <c r="G56" s="115"/>
      <c r="H56" s="115"/>
      <c r="I56" s="115"/>
      <c r="J56" s="115"/>
      <c r="K56" s="115"/>
      <c r="L56" s="115"/>
      <c r="M56" s="115"/>
      <c r="N56" s="115"/>
      <c r="O56" s="116"/>
      <c r="P56" s="115"/>
      <c r="Q56" s="199">
        <f>SUM(F56:P56)</f>
        <v>0</v>
      </c>
      <c r="R56" s="115"/>
      <c r="S56" s="115"/>
      <c r="T56" s="115"/>
      <c r="U56" s="115"/>
      <c r="V56" s="115"/>
      <c r="W56" s="115"/>
      <c r="X56" s="116"/>
      <c r="Y56" s="115"/>
      <c r="Z56" s="115"/>
      <c r="AA56" s="115"/>
      <c r="AB56" s="115"/>
      <c r="AC56" s="199">
        <f>SUM(R56:AB56)</f>
        <v>0</v>
      </c>
      <c r="AD56" s="115"/>
      <c r="AE56" s="116"/>
      <c r="AF56" s="115"/>
      <c r="AG56" s="115"/>
      <c r="AH56" s="115"/>
      <c r="AI56" s="115"/>
      <c r="AJ56" s="115"/>
      <c r="AK56" s="115"/>
      <c r="AL56" s="115"/>
      <c r="AM56" s="115"/>
      <c r="AN56" s="115"/>
      <c r="AO56" s="115"/>
      <c r="AP56" s="116"/>
      <c r="AQ56" s="199">
        <f>SUM(AD56:AP56)</f>
        <v>0</v>
      </c>
      <c r="AR56" s="115"/>
      <c r="AS56" s="115"/>
      <c r="AT56" s="115"/>
      <c r="AU56" s="115"/>
      <c r="AV56" s="115"/>
      <c r="AW56" s="115"/>
      <c r="AX56" s="115"/>
      <c r="AY56" s="115"/>
      <c r="AZ56" s="115"/>
      <c r="BA56" s="115"/>
      <c r="BB56" s="199">
        <f>SUM(AR56:BA56)</f>
        <v>0</v>
      </c>
      <c r="BC56" s="227"/>
      <c r="BD56" s="208">
        <f t="shared" si="10"/>
        <v>0</v>
      </c>
      <c r="BE56" s="242"/>
      <c r="BF56" s="149"/>
    </row>
    <row r="57" spans="1:58" s="13" customFormat="1" x14ac:dyDescent="0.2">
      <c r="A57" s="126"/>
      <c r="B57" s="131"/>
      <c r="C57" s="128"/>
      <c r="D57" s="128"/>
      <c r="E57" s="128"/>
      <c r="F57" s="114"/>
      <c r="G57" s="115"/>
      <c r="H57" s="115"/>
      <c r="I57" s="115"/>
      <c r="J57" s="115"/>
      <c r="K57" s="115"/>
      <c r="L57" s="115"/>
      <c r="M57" s="115"/>
      <c r="N57" s="115"/>
      <c r="O57" s="116"/>
      <c r="P57" s="115"/>
      <c r="Q57" s="199">
        <f>SUM(F57:P57)</f>
        <v>0</v>
      </c>
      <c r="R57" s="115"/>
      <c r="S57" s="115"/>
      <c r="T57" s="115"/>
      <c r="U57" s="115"/>
      <c r="V57" s="115"/>
      <c r="W57" s="115"/>
      <c r="X57" s="116"/>
      <c r="Y57" s="115"/>
      <c r="Z57" s="115"/>
      <c r="AA57" s="115"/>
      <c r="AB57" s="115"/>
      <c r="AC57" s="199">
        <f>SUM(R57:AB57)</f>
        <v>0</v>
      </c>
      <c r="AD57" s="115"/>
      <c r="AE57" s="116"/>
      <c r="AF57" s="115"/>
      <c r="AG57" s="115"/>
      <c r="AH57" s="115"/>
      <c r="AI57" s="115"/>
      <c r="AJ57" s="115"/>
      <c r="AK57" s="115"/>
      <c r="AL57" s="115"/>
      <c r="AM57" s="115"/>
      <c r="AN57" s="115"/>
      <c r="AO57" s="115"/>
      <c r="AP57" s="116"/>
      <c r="AQ57" s="199">
        <f>SUM(AD57:AP57)</f>
        <v>0</v>
      </c>
      <c r="AR57" s="115"/>
      <c r="AS57" s="115"/>
      <c r="AT57" s="115"/>
      <c r="AU57" s="115"/>
      <c r="AV57" s="115"/>
      <c r="AW57" s="115"/>
      <c r="AX57" s="115"/>
      <c r="AY57" s="115"/>
      <c r="AZ57" s="115"/>
      <c r="BA57" s="115"/>
      <c r="BB57" s="199">
        <f>SUM(AR57:BA57)</f>
        <v>0</v>
      </c>
      <c r="BC57" s="227"/>
      <c r="BD57" s="208">
        <f t="shared" si="10"/>
        <v>0</v>
      </c>
      <c r="BE57" s="242"/>
      <c r="BF57" s="149"/>
    </row>
    <row r="58" spans="1:58" s="13" customFormat="1" ht="15.75" thickBot="1" x14ac:dyDescent="0.3">
      <c r="A58" s="444" t="s">
        <v>1</v>
      </c>
      <c r="B58" s="157"/>
      <c r="C58" s="158"/>
      <c r="D58" s="158"/>
      <c r="E58" s="158"/>
      <c r="F58" s="111"/>
      <c r="G58" s="112"/>
      <c r="H58" s="112"/>
      <c r="I58" s="112"/>
      <c r="J58" s="112"/>
      <c r="K58" s="112"/>
      <c r="L58" s="112"/>
      <c r="M58" s="112"/>
      <c r="N58" s="112"/>
      <c r="O58" s="113"/>
      <c r="P58" s="112"/>
      <c r="Q58" s="200">
        <f>SUBTOTAL(9,Q53:Q57)</f>
        <v>36</v>
      </c>
      <c r="R58" s="112"/>
      <c r="S58" s="112"/>
      <c r="T58" s="112"/>
      <c r="U58" s="112"/>
      <c r="V58" s="112"/>
      <c r="W58" s="112"/>
      <c r="X58" s="113"/>
      <c r="Y58" s="112"/>
      <c r="Z58" s="112"/>
      <c r="AA58" s="112"/>
      <c r="AB58" s="112"/>
      <c r="AC58" s="200">
        <f>SUBTOTAL(9,AC53:AC57)</f>
        <v>0</v>
      </c>
      <c r="AD58" s="112"/>
      <c r="AE58" s="113"/>
      <c r="AF58" s="112"/>
      <c r="AG58" s="112"/>
      <c r="AH58" s="112"/>
      <c r="AI58" s="112"/>
      <c r="AJ58" s="112"/>
      <c r="AK58" s="112"/>
      <c r="AL58" s="112"/>
      <c r="AM58" s="112"/>
      <c r="AN58" s="112"/>
      <c r="AO58" s="112"/>
      <c r="AP58" s="113"/>
      <c r="AQ58" s="200">
        <f>SUBTOTAL(9,AQ53:AQ57)</f>
        <v>0</v>
      </c>
      <c r="AR58" s="112"/>
      <c r="AS58" s="112"/>
      <c r="AT58" s="112"/>
      <c r="AU58" s="112"/>
      <c r="AV58" s="112"/>
      <c r="AW58" s="112"/>
      <c r="AX58" s="112"/>
      <c r="AY58" s="112"/>
      <c r="AZ58" s="112"/>
      <c r="BA58" s="112"/>
      <c r="BB58" s="200">
        <f>SUBTOTAL(9,BB53:BB57)</f>
        <v>0</v>
      </c>
      <c r="BC58" s="228"/>
      <c r="BD58" s="209">
        <f>SUBTOTAL(9,BD53:BD57)</f>
        <v>36</v>
      </c>
      <c r="BE58" s="244">
        <f>'totaal BOL niv 4 3 jr'!C24</f>
        <v>0</v>
      </c>
      <c r="BF58" s="149"/>
    </row>
    <row r="59" spans="1:58" s="13" customFormat="1" ht="15" thickTop="1" x14ac:dyDescent="0.2">
      <c r="A59" s="445" t="str">
        <f>'totaal BOL niv 4 3 jr'!B25</f>
        <v>1h Science</v>
      </c>
      <c r="B59" s="156"/>
      <c r="C59" s="388"/>
      <c r="D59" s="388"/>
      <c r="E59" s="388"/>
      <c r="F59" s="389"/>
      <c r="G59" s="390"/>
      <c r="H59" s="390"/>
      <c r="I59" s="390"/>
      <c r="J59" s="390"/>
      <c r="K59" s="390"/>
      <c r="L59" s="390"/>
      <c r="M59" s="390"/>
      <c r="N59" s="390"/>
      <c r="O59" s="390"/>
      <c r="P59" s="390"/>
      <c r="Q59" s="409"/>
      <c r="R59" s="390"/>
      <c r="S59" s="390"/>
      <c r="T59" s="390"/>
      <c r="U59" s="390"/>
      <c r="V59" s="390"/>
      <c r="W59" s="390"/>
      <c r="X59" s="390"/>
      <c r="Y59" s="390"/>
      <c r="Z59" s="390"/>
      <c r="AA59" s="390"/>
      <c r="AB59" s="390"/>
      <c r="AC59" s="409"/>
      <c r="AD59" s="390"/>
      <c r="AE59" s="390"/>
      <c r="AF59" s="390"/>
      <c r="AG59" s="390"/>
      <c r="AH59" s="390"/>
      <c r="AI59" s="390"/>
      <c r="AJ59" s="390"/>
      <c r="AK59" s="390"/>
      <c r="AL59" s="390"/>
      <c r="AM59" s="390"/>
      <c r="AN59" s="390"/>
      <c r="AO59" s="390"/>
      <c r="AP59" s="390"/>
      <c r="AQ59" s="409"/>
      <c r="AR59" s="390"/>
      <c r="AS59" s="390"/>
      <c r="AT59" s="390"/>
      <c r="AU59" s="390"/>
      <c r="AV59" s="390"/>
      <c r="AW59" s="390"/>
      <c r="AX59" s="390"/>
      <c r="AY59" s="390"/>
      <c r="AZ59" s="390"/>
      <c r="BA59" s="390"/>
      <c r="BB59" s="409"/>
      <c r="BC59" s="403"/>
      <c r="BD59" s="404" t="s">
        <v>8</v>
      </c>
      <c r="BE59" s="242"/>
      <c r="BF59" s="154"/>
    </row>
    <row r="60" spans="1:58" s="13" customFormat="1" x14ac:dyDescent="0.2">
      <c r="A60" s="126"/>
      <c r="B60" s="131"/>
      <c r="C60" s="128"/>
      <c r="D60" s="128"/>
      <c r="E60" s="128"/>
      <c r="F60" s="108">
        <v>36</v>
      </c>
      <c r="G60" s="109"/>
      <c r="H60" s="109"/>
      <c r="I60" s="109"/>
      <c r="J60" s="109"/>
      <c r="K60" s="109"/>
      <c r="L60" s="109"/>
      <c r="M60" s="109"/>
      <c r="N60" s="109"/>
      <c r="O60" s="110"/>
      <c r="P60" s="109"/>
      <c r="Q60" s="199">
        <f>SUM(F60:P60)</f>
        <v>36</v>
      </c>
      <c r="R60" s="109"/>
      <c r="S60" s="109"/>
      <c r="T60" s="109"/>
      <c r="U60" s="109"/>
      <c r="V60" s="109"/>
      <c r="W60" s="109"/>
      <c r="X60" s="110"/>
      <c r="Y60" s="109"/>
      <c r="Z60" s="109"/>
      <c r="AA60" s="109"/>
      <c r="AB60" s="109"/>
      <c r="AC60" s="199">
        <f>SUM(R60:AB60)</f>
        <v>0</v>
      </c>
      <c r="AD60" s="109"/>
      <c r="AE60" s="110"/>
      <c r="AF60" s="109"/>
      <c r="AG60" s="109"/>
      <c r="AH60" s="109"/>
      <c r="AI60" s="109"/>
      <c r="AJ60" s="109"/>
      <c r="AK60" s="109"/>
      <c r="AL60" s="109"/>
      <c r="AM60" s="109"/>
      <c r="AN60" s="109"/>
      <c r="AO60" s="109"/>
      <c r="AP60" s="110"/>
      <c r="AQ60" s="199">
        <f>SUM(AD60:AP60)</f>
        <v>0</v>
      </c>
      <c r="AR60" s="109"/>
      <c r="AS60" s="109"/>
      <c r="AT60" s="109"/>
      <c r="AU60" s="109"/>
      <c r="AV60" s="109"/>
      <c r="AW60" s="109"/>
      <c r="AX60" s="109"/>
      <c r="AY60" s="109"/>
      <c r="AZ60" s="109"/>
      <c r="BA60" s="109"/>
      <c r="BB60" s="199">
        <f>SUM(AR60:BA60)</f>
        <v>0</v>
      </c>
      <c r="BC60" s="225"/>
      <c r="BD60" s="208">
        <f t="shared" ref="BD60:BD64" si="11">SUM(Q60+AC60+AQ60+BB60)</f>
        <v>36</v>
      </c>
      <c r="BE60" s="242"/>
      <c r="BF60" s="149"/>
    </row>
    <row r="61" spans="1:58" s="13" customFormat="1" x14ac:dyDescent="0.2">
      <c r="A61" s="126"/>
      <c r="B61" s="131"/>
      <c r="C61" s="128"/>
      <c r="D61" s="128"/>
      <c r="E61" s="128"/>
      <c r="F61" s="108"/>
      <c r="G61" s="109"/>
      <c r="H61" s="109"/>
      <c r="I61" s="109"/>
      <c r="J61" s="109"/>
      <c r="K61" s="109"/>
      <c r="L61" s="109"/>
      <c r="M61" s="109"/>
      <c r="N61" s="109"/>
      <c r="O61" s="110"/>
      <c r="P61" s="109"/>
      <c r="Q61" s="199">
        <f>SUM(F61:P61)</f>
        <v>0</v>
      </c>
      <c r="R61" s="109"/>
      <c r="S61" s="109"/>
      <c r="T61" s="109"/>
      <c r="U61" s="109"/>
      <c r="V61" s="109"/>
      <c r="W61" s="109"/>
      <c r="X61" s="110"/>
      <c r="Y61" s="109"/>
      <c r="Z61" s="109"/>
      <c r="AA61" s="109"/>
      <c r="AB61" s="109"/>
      <c r="AC61" s="199">
        <f>SUM(R61:AB61)</f>
        <v>0</v>
      </c>
      <c r="AD61" s="109"/>
      <c r="AE61" s="110"/>
      <c r="AF61" s="109"/>
      <c r="AG61" s="109"/>
      <c r="AH61" s="109"/>
      <c r="AI61" s="109"/>
      <c r="AJ61" s="109"/>
      <c r="AK61" s="109"/>
      <c r="AL61" s="109"/>
      <c r="AM61" s="109"/>
      <c r="AN61" s="109"/>
      <c r="AO61" s="109"/>
      <c r="AP61" s="110"/>
      <c r="AQ61" s="199">
        <f>SUM(AD61:AP61)</f>
        <v>0</v>
      </c>
      <c r="AR61" s="109"/>
      <c r="AS61" s="109"/>
      <c r="AT61" s="109"/>
      <c r="AU61" s="109"/>
      <c r="AV61" s="109"/>
      <c r="AW61" s="109"/>
      <c r="AX61" s="109"/>
      <c r="AY61" s="109"/>
      <c r="AZ61" s="109"/>
      <c r="BA61" s="109"/>
      <c r="BB61" s="199">
        <f>SUM(AR61:BA61)</f>
        <v>0</v>
      </c>
      <c r="BC61" s="225"/>
      <c r="BD61" s="208">
        <f t="shared" si="11"/>
        <v>0</v>
      </c>
      <c r="BE61" s="242"/>
      <c r="BF61" s="149"/>
    </row>
    <row r="62" spans="1:58" s="13" customFormat="1" x14ac:dyDescent="0.2">
      <c r="A62" s="126"/>
      <c r="B62" s="131"/>
      <c r="C62" s="128"/>
      <c r="D62" s="128"/>
      <c r="E62" s="128"/>
      <c r="F62" s="114"/>
      <c r="G62" s="115"/>
      <c r="H62" s="115"/>
      <c r="I62" s="115"/>
      <c r="J62" s="115"/>
      <c r="K62" s="115"/>
      <c r="L62" s="115"/>
      <c r="M62" s="115"/>
      <c r="N62" s="115"/>
      <c r="O62" s="116"/>
      <c r="P62" s="115"/>
      <c r="Q62" s="199">
        <f>SUM(F62:P62)</f>
        <v>0</v>
      </c>
      <c r="R62" s="115"/>
      <c r="S62" s="115"/>
      <c r="T62" s="115"/>
      <c r="U62" s="115"/>
      <c r="V62" s="115"/>
      <c r="W62" s="115"/>
      <c r="X62" s="116"/>
      <c r="Y62" s="115"/>
      <c r="Z62" s="115"/>
      <c r="AA62" s="115"/>
      <c r="AB62" s="115"/>
      <c r="AC62" s="199">
        <f>SUM(R62:AB62)</f>
        <v>0</v>
      </c>
      <c r="AD62" s="115"/>
      <c r="AE62" s="116"/>
      <c r="AF62" s="115"/>
      <c r="AG62" s="115"/>
      <c r="AH62" s="115"/>
      <c r="AI62" s="115"/>
      <c r="AJ62" s="115"/>
      <c r="AK62" s="115"/>
      <c r="AL62" s="115"/>
      <c r="AM62" s="115"/>
      <c r="AN62" s="115"/>
      <c r="AO62" s="115"/>
      <c r="AP62" s="116"/>
      <c r="AQ62" s="199">
        <f>SUM(AD62:AP62)</f>
        <v>0</v>
      </c>
      <c r="AR62" s="115"/>
      <c r="AS62" s="115"/>
      <c r="AT62" s="115"/>
      <c r="AU62" s="115"/>
      <c r="AV62" s="115"/>
      <c r="AW62" s="115"/>
      <c r="AX62" s="115"/>
      <c r="AY62" s="115"/>
      <c r="AZ62" s="115"/>
      <c r="BA62" s="115"/>
      <c r="BB62" s="199">
        <f>SUM(AR62:BA62)</f>
        <v>0</v>
      </c>
      <c r="BC62" s="227"/>
      <c r="BD62" s="208">
        <f t="shared" si="11"/>
        <v>0</v>
      </c>
      <c r="BE62" s="242"/>
      <c r="BF62" s="149"/>
    </row>
    <row r="63" spans="1:58" s="13" customFormat="1" x14ac:dyDescent="0.2">
      <c r="A63" s="126"/>
      <c r="B63" s="131"/>
      <c r="C63" s="128"/>
      <c r="D63" s="128"/>
      <c r="E63" s="128"/>
      <c r="F63" s="114"/>
      <c r="G63" s="115"/>
      <c r="H63" s="115"/>
      <c r="I63" s="115"/>
      <c r="J63" s="115"/>
      <c r="K63" s="115"/>
      <c r="L63" s="115"/>
      <c r="M63" s="115"/>
      <c r="N63" s="115"/>
      <c r="O63" s="116"/>
      <c r="P63" s="115"/>
      <c r="Q63" s="199">
        <f>SUM(F63:P63)</f>
        <v>0</v>
      </c>
      <c r="R63" s="115"/>
      <c r="S63" s="115"/>
      <c r="T63" s="115"/>
      <c r="U63" s="115"/>
      <c r="V63" s="115"/>
      <c r="W63" s="115"/>
      <c r="X63" s="116"/>
      <c r="Y63" s="115"/>
      <c r="Z63" s="115"/>
      <c r="AA63" s="115"/>
      <c r="AB63" s="115"/>
      <c r="AC63" s="199">
        <f>SUM(R63:AB63)</f>
        <v>0</v>
      </c>
      <c r="AD63" s="115"/>
      <c r="AE63" s="116"/>
      <c r="AF63" s="115"/>
      <c r="AG63" s="115"/>
      <c r="AH63" s="115"/>
      <c r="AI63" s="115"/>
      <c r="AJ63" s="115"/>
      <c r="AK63" s="115"/>
      <c r="AL63" s="115"/>
      <c r="AM63" s="115"/>
      <c r="AN63" s="115"/>
      <c r="AO63" s="115"/>
      <c r="AP63" s="116"/>
      <c r="AQ63" s="199">
        <f>SUM(AD63:AP63)</f>
        <v>0</v>
      </c>
      <c r="AR63" s="115"/>
      <c r="AS63" s="115"/>
      <c r="AT63" s="115"/>
      <c r="AU63" s="115"/>
      <c r="AV63" s="115"/>
      <c r="AW63" s="115"/>
      <c r="AX63" s="115"/>
      <c r="AY63" s="115"/>
      <c r="AZ63" s="115"/>
      <c r="BA63" s="115"/>
      <c r="BB63" s="199">
        <f>SUM(AR63:BA63)</f>
        <v>0</v>
      </c>
      <c r="BC63" s="227"/>
      <c r="BD63" s="208">
        <f t="shared" si="11"/>
        <v>0</v>
      </c>
      <c r="BE63" s="242"/>
      <c r="BF63" s="149"/>
    </row>
    <row r="64" spans="1:58" s="13" customFormat="1" x14ac:dyDescent="0.2">
      <c r="A64" s="126"/>
      <c r="B64" s="131"/>
      <c r="C64" s="128"/>
      <c r="D64" s="128"/>
      <c r="E64" s="128"/>
      <c r="F64" s="114"/>
      <c r="G64" s="115"/>
      <c r="H64" s="115"/>
      <c r="I64" s="115"/>
      <c r="J64" s="115"/>
      <c r="K64" s="115"/>
      <c r="L64" s="115"/>
      <c r="M64" s="115"/>
      <c r="N64" s="115"/>
      <c r="O64" s="116"/>
      <c r="P64" s="115"/>
      <c r="Q64" s="199">
        <f>SUM(F64:P64)</f>
        <v>0</v>
      </c>
      <c r="R64" s="115"/>
      <c r="S64" s="115"/>
      <c r="T64" s="115"/>
      <c r="U64" s="115"/>
      <c r="V64" s="115"/>
      <c r="W64" s="115"/>
      <c r="X64" s="116"/>
      <c r="Y64" s="115"/>
      <c r="Z64" s="115"/>
      <c r="AA64" s="115"/>
      <c r="AB64" s="115"/>
      <c r="AC64" s="199">
        <f>SUM(R64:AB64)</f>
        <v>0</v>
      </c>
      <c r="AD64" s="115"/>
      <c r="AE64" s="116"/>
      <c r="AF64" s="115"/>
      <c r="AG64" s="115"/>
      <c r="AH64" s="115"/>
      <c r="AI64" s="115"/>
      <c r="AJ64" s="115"/>
      <c r="AK64" s="115"/>
      <c r="AL64" s="115"/>
      <c r="AM64" s="115"/>
      <c r="AN64" s="115"/>
      <c r="AO64" s="115"/>
      <c r="AP64" s="116"/>
      <c r="AQ64" s="199">
        <f>SUM(AD64:AP64)</f>
        <v>0</v>
      </c>
      <c r="AR64" s="115"/>
      <c r="AS64" s="115"/>
      <c r="AT64" s="115"/>
      <c r="AU64" s="115"/>
      <c r="AV64" s="115"/>
      <c r="AW64" s="115"/>
      <c r="AX64" s="115"/>
      <c r="AY64" s="115"/>
      <c r="AZ64" s="115"/>
      <c r="BA64" s="115"/>
      <c r="BB64" s="199">
        <f>SUM(AR64:BA64)</f>
        <v>0</v>
      </c>
      <c r="BC64" s="227"/>
      <c r="BD64" s="208">
        <f t="shared" si="11"/>
        <v>0</v>
      </c>
      <c r="BE64" s="242"/>
      <c r="BF64" s="149"/>
    </row>
    <row r="65" spans="1:58" s="13" customFormat="1" ht="15.75" thickBot="1" x14ac:dyDescent="0.3">
      <c r="A65" s="444" t="s">
        <v>1</v>
      </c>
      <c r="B65" s="157"/>
      <c r="C65" s="158"/>
      <c r="D65" s="158"/>
      <c r="E65" s="158"/>
      <c r="F65" s="111"/>
      <c r="G65" s="112"/>
      <c r="H65" s="112"/>
      <c r="I65" s="112"/>
      <c r="J65" s="112"/>
      <c r="K65" s="112"/>
      <c r="L65" s="112"/>
      <c r="M65" s="112"/>
      <c r="N65" s="112"/>
      <c r="O65" s="113"/>
      <c r="P65" s="112"/>
      <c r="Q65" s="200">
        <f>SUBTOTAL(9,Q60:Q64)</f>
        <v>36</v>
      </c>
      <c r="R65" s="112"/>
      <c r="S65" s="112"/>
      <c r="T65" s="112"/>
      <c r="U65" s="112"/>
      <c r="V65" s="112"/>
      <c r="W65" s="112"/>
      <c r="X65" s="113"/>
      <c r="Y65" s="112"/>
      <c r="Z65" s="112"/>
      <c r="AA65" s="112"/>
      <c r="AB65" s="112"/>
      <c r="AC65" s="200">
        <f>SUBTOTAL(9,AC60:AC64)</f>
        <v>0</v>
      </c>
      <c r="AD65" s="112"/>
      <c r="AE65" s="113"/>
      <c r="AF65" s="112"/>
      <c r="AG65" s="112"/>
      <c r="AH65" s="112"/>
      <c r="AI65" s="112"/>
      <c r="AJ65" s="112"/>
      <c r="AK65" s="112"/>
      <c r="AL65" s="112"/>
      <c r="AM65" s="112"/>
      <c r="AN65" s="112"/>
      <c r="AO65" s="112"/>
      <c r="AP65" s="113"/>
      <c r="AQ65" s="200">
        <f>SUBTOTAL(9,AQ60:AQ64)</f>
        <v>0</v>
      </c>
      <c r="AR65" s="112"/>
      <c r="AS65" s="112"/>
      <c r="AT65" s="112"/>
      <c r="AU65" s="112"/>
      <c r="AV65" s="112"/>
      <c r="AW65" s="112"/>
      <c r="AX65" s="112"/>
      <c r="AY65" s="112"/>
      <c r="AZ65" s="112"/>
      <c r="BA65" s="112"/>
      <c r="BB65" s="200">
        <f>SUBTOTAL(9,BB60:BB64)</f>
        <v>0</v>
      </c>
      <c r="BC65" s="228"/>
      <c r="BD65" s="209">
        <f>SUBTOTAL(9,BD60:BD64)</f>
        <v>36</v>
      </c>
      <c r="BE65" s="244">
        <f>'totaal BOL niv 4 3 jr'!C25</f>
        <v>0</v>
      </c>
      <c r="BF65" s="149"/>
    </row>
    <row r="66" spans="1:58" s="13" customFormat="1" ht="15" thickTop="1" x14ac:dyDescent="0.2">
      <c r="A66" s="445" t="str">
        <f>'totaal BOL niv 4 3 jr'!B26</f>
        <v>1i Biologie</v>
      </c>
      <c r="B66" s="156"/>
      <c r="C66" s="388"/>
      <c r="D66" s="388"/>
      <c r="E66" s="388"/>
      <c r="F66" s="389"/>
      <c r="G66" s="390"/>
      <c r="H66" s="390"/>
      <c r="I66" s="390"/>
      <c r="J66" s="390"/>
      <c r="K66" s="390"/>
      <c r="L66" s="390"/>
      <c r="M66" s="390"/>
      <c r="N66" s="390"/>
      <c r="O66" s="390"/>
      <c r="P66" s="390"/>
      <c r="Q66" s="409"/>
      <c r="R66" s="390"/>
      <c r="S66" s="390"/>
      <c r="T66" s="390"/>
      <c r="U66" s="390"/>
      <c r="V66" s="390"/>
      <c r="W66" s="390"/>
      <c r="X66" s="390"/>
      <c r="Y66" s="390"/>
      <c r="Z66" s="390"/>
      <c r="AA66" s="390"/>
      <c r="AB66" s="390"/>
      <c r="AC66" s="409"/>
      <c r="AD66" s="390"/>
      <c r="AE66" s="390"/>
      <c r="AF66" s="390"/>
      <c r="AG66" s="390"/>
      <c r="AH66" s="390"/>
      <c r="AI66" s="390"/>
      <c r="AJ66" s="390"/>
      <c r="AK66" s="390"/>
      <c r="AL66" s="390"/>
      <c r="AM66" s="390"/>
      <c r="AN66" s="390"/>
      <c r="AO66" s="390"/>
      <c r="AP66" s="390"/>
      <c r="AQ66" s="409"/>
      <c r="AR66" s="390"/>
      <c r="AS66" s="390"/>
      <c r="AT66" s="390"/>
      <c r="AU66" s="390"/>
      <c r="AV66" s="390"/>
      <c r="AW66" s="390"/>
      <c r="AX66" s="390"/>
      <c r="AY66" s="390"/>
      <c r="AZ66" s="390"/>
      <c r="BA66" s="390"/>
      <c r="BB66" s="409"/>
      <c r="BC66" s="403"/>
      <c r="BD66" s="404" t="s">
        <v>8</v>
      </c>
      <c r="BE66" s="242"/>
      <c r="BF66" s="154"/>
    </row>
    <row r="67" spans="1:58" s="13" customFormat="1" x14ac:dyDescent="0.2">
      <c r="A67" s="126"/>
      <c r="B67" s="131"/>
      <c r="C67" s="128"/>
      <c r="D67" s="128"/>
      <c r="E67" s="128"/>
      <c r="F67" s="108">
        <v>18</v>
      </c>
      <c r="G67" s="109"/>
      <c r="H67" s="109"/>
      <c r="I67" s="109"/>
      <c r="J67" s="109"/>
      <c r="K67" s="109"/>
      <c r="L67" s="109"/>
      <c r="M67" s="109"/>
      <c r="N67" s="109"/>
      <c r="O67" s="110"/>
      <c r="P67" s="109"/>
      <c r="Q67" s="199">
        <f>SUM(F67:P67)</f>
        <v>18</v>
      </c>
      <c r="R67" s="109"/>
      <c r="S67" s="109"/>
      <c r="T67" s="109"/>
      <c r="U67" s="109"/>
      <c r="V67" s="109"/>
      <c r="W67" s="109"/>
      <c r="X67" s="110"/>
      <c r="Y67" s="109"/>
      <c r="Z67" s="109"/>
      <c r="AA67" s="109"/>
      <c r="AB67" s="109"/>
      <c r="AC67" s="199">
        <f>SUM(R67:AB67)</f>
        <v>0</v>
      </c>
      <c r="AD67" s="109"/>
      <c r="AE67" s="110"/>
      <c r="AF67" s="109"/>
      <c r="AG67" s="109"/>
      <c r="AH67" s="109"/>
      <c r="AI67" s="109"/>
      <c r="AJ67" s="109"/>
      <c r="AK67" s="109"/>
      <c r="AL67" s="109"/>
      <c r="AM67" s="109"/>
      <c r="AN67" s="109"/>
      <c r="AO67" s="109"/>
      <c r="AP67" s="110"/>
      <c r="AQ67" s="199">
        <f>SUM(AD67:AP67)</f>
        <v>0</v>
      </c>
      <c r="AR67" s="109"/>
      <c r="AS67" s="109"/>
      <c r="AT67" s="109"/>
      <c r="AU67" s="109"/>
      <c r="AV67" s="109"/>
      <c r="AW67" s="109"/>
      <c r="AX67" s="109"/>
      <c r="AY67" s="109"/>
      <c r="AZ67" s="109"/>
      <c r="BA67" s="109"/>
      <c r="BB67" s="199">
        <f>SUM(AR67:BA67)</f>
        <v>0</v>
      </c>
      <c r="BC67" s="225"/>
      <c r="BD67" s="208">
        <f t="shared" ref="BD67:BD71" si="12">SUM(Q67+AC67+AQ67+BB67)</f>
        <v>18</v>
      </c>
      <c r="BE67" s="242"/>
      <c r="BF67" s="149"/>
    </row>
    <row r="68" spans="1:58" s="13" customFormat="1" x14ac:dyDescent="0.2">
      <c r="A68" s="126"/>
      <c r="B68" s="131"/>
      <c r="C68" s="128"/>
      <c r="D68" s="128"/>
      <c r="E68" s="128"/>
      <c r="F68" s="108"/>
      <c r="G68" s="109"/>
      <c r="H68" s="109"/>
      <c r="I68" s="109"/>
      <c r="J68" s="109"/>
      <c r="K68" s="109"/>
      <c r="L68" s="109"/>
      <c r="M68" s="109"/>
      <c r="N68" s="109"/>
      <c r="O68" s="110"/>
      <c r="P68" s="109"/>
      <c r="Q68" s="199">
        <f>SUM(F68:P68)</f>
        <v>0</v>
      </c>
      <c r="R68" s="109"/>
      <c r="S68" s="109"/>
      <c r="T68" s="109"/>
      <c r="U68" s="109"/>
      <c r="V68" s="109"/>
      <c r="W68" s="109"/>
      <c r="X68" s="110"/>
      <c r="Y68" s="109"/>
      <c r="Z68" s="109"/>
      <c r="AA68" s="109"/>
      <c r="AB68" s="109"/>
      <c r="AC68" s="199">
        <f>SUM(R68:AB68)</f>
        <v>0</v>
      </c>
      <c r="AD68" s="109"/>
      <c r="AE68" s="110"/>
      <c r="AF68" s="109"/>
      <c r="AG68" s="109"/>
      <c r="AH68" s="109"/>
      <c r="AI68" s="109"/>
      <c r="AJ68" s="109"/>
      <c r="AK68" s="109"/>
      <c r="AL68" s="109"/>
      <c r="AM68" s="109"/>
      <c r="AN68" s="109"/>
      <c r="AO68" s="109"/>
      <c r="AP68" s="110"/>
      <c r="AQ68" s="199">
        <f>SUM(AD68:AP68)</f>
        <v>0</v>
      </c>
      <c r="AR68" s="109"/>
      <c r="AS68" s="109"/>
      <c r="AT68" s="109"/>
      <c r="AU68" s="109"/>
      <c r="AV68" s="109"/>
      <c r="AW68" s="109"/>
      <c r="AX68" s="109"/>
      <c r="AY68" s="109"/>
      <c r="AZ68" s="109"/>
      <c r="BA68" s="109"/>
      <c r="BB68" s="199">
        <f>SUM(AR68:BA68)</f>
        <v>0</v>
      </c>
      <c r="BC68" s="225"/>
      <c r="BD68" s="208">
        <f t="shared" si="12"/>
        <v>0</v>
      </c>
      <c r="BE68" s="242"/>
      <c r="BF68" s="149"/>
    </row>
    <row r="69" spans="1:58" s="13" customFormat="1" x14ac:dyDescent="0.2">
      <c r="A69" s="126"/>
      <c r="B69" s="131"/>
      <c r="C69" s="128"/>
      <c r="D69" s="128"/>
      <c r="E69" s="128"/>
      <c r="F69" s="114"/>
      <c r="G69" s="115"/>
      <c r="H69" s="115"/>
      <c r="I69" s="115"/>
      <c r="J69" s="115"/>
      <c r="K69" s="115"/>
      <c r="L69" s="115"/>
      <c r="M69" s="115"/>
      <c r="N69" s="115"/>
      <c r="O69" s="116"/>
      <c r="P69" s="115"/>
      <c r="Q69" s="199">
        <f>SUM(F69:P69)</f>
        <v>0</v>
      </c>
      <c r="R69" s="115"/>
      <c r="S69" s="115"/>
      <c r="T69" s="115"/>
      <c r="U69" s="115"/>
      <c r="V69" s="115"/>
      <c r="W69" s="115"/>
      <c r="X69" s="116"/>
      <c r="Y69" s="115"/>
      <c r="Z69" s="115"/>
      <c r="AA69" s="115"/>
      <c r="AB69" s="115"/>
      <c r="AC69" s="199">
        <f>SUM(R69:AB69)</f>
        <v>0</v>
      </c>
      <c r="AD69" s="115"/>
      <c r="AE69" s="116"/>
      <c r="AF69" s="115"/>
      <c r="AG69" s="115"/>
      <c r="AH69" s="115"/>
      <c r="AI69" s="115"/>
      <c r="AJ69" s="115"/>
      <c r="AK69" s="115"/>
      <c r="AL69" s="115"/>
      <c r="AM69" s="115"/>
      <c r="AN69" s="115"/>
      <c r="AO69" s="115"/>
      <c r="AP69" s="116"/>
      <c r="AQ69" s="199">
        <f>SUM(AD69:AP69)</f>
        <v>0</v>
      </c>
      <c r="AR69" s="115"/>
      <c r="AS69" s="115"/>
      <c r="AT69" s="115"/>
      <c r="AU69" s="115"/>
      <c r="AV69" s="115"/>
      <c r="AW69" s="115"/>
      <c r="AX69" s="115"/>
      <c r="AY69" s="115"/>
      <c r="AZ69" s="115"/>
      <c r="BA69" s="115"/>
      <c r="BB69" s="199">
        <f>SUM(AR69:BA69)</f>
        <v>0</v>
      </c>
      <c r="BC69" s="227"/>
      <c r="BD69" s="208">
        <f t="shared" si="12"/>
        <v>0</v>
      </c>
      <c r="BE69" s="242"/>
      <c r="BF69" s="149"/>
    </row>
    <row r="70" spans="1:58" s="13" customFormat="1" x14ac:dyDescent="0.2">
      <c r="A70" s="126"/>
      <c r="B70" s="131"/>
      <c r="C70" s="128"/>
      <c r="D70" s="128"/>
      <c r="E70" s="128"/>
      <c r="F70" s="114"/>
      <c r="G70" s="115"/>
      <c r="H70" s="115"/>
      <c r="I70" s="115"/>
      <c r="J70" s="115"/>
      <c r="K70" s="115"/>
      <c r="L70" s="115"/>
      <c r="M70" s="115"/>
      <c r="N70" s="115"/>
      <c r="O70" s="116"/>
      <c r="P70" s="115"/>
      <c r="Q70" s="199">
        <f>SUM(F70:P70)</f>
        <v>0</v>
      </c>
      <c r="R70" s="115"/>
      <c r="S70" s="115"/>
      <c r="T70" s="115"/>
      <c r="U70" s="115"/>
      <c r="V70" s="115"/>
      <c r="W70" s="115"/>
      <c r="X70" s="116"/>
      <c r="Y70" s="115"/>
      <c r="Z70" s="115"/>
      <c r="AA70" s="115"/>
      <c r="AB70" s="115"/>
      <c r="AC70" s="199">
        <f>SUM(R70:AB70)</f>
        <v>0</v>
      </c>
      <c r="AD70" s="115"/>
      <c r="AE70" s="116"/>
      <c r="AF70" s="115"/>
      <c r="AG70" s="115"/>
      <c r="AH70" s="115"/>
      <c r="AI70" s="115"/>
      <c r="AJ70" s="115"/>
      <c r="AK70" s="115"/>
      <c r="AL70" s="115"/>
      <c r="AM70" s="115"/>
      <c r="AN70" s="115"/>
      <c r="AO70" s="115"/>
      <c r="AP70" s="116"/>
      <c r="AQ70" s="199">
        <f>SUM(AD70:AP70)</f>
        <v>0</v>
      </c>
      <c r="AR70" s="115"/>
      <c r="AS70" s="115"/>
      <c r="AT70" s="115"/>
      <c r="AU70" s="115"/>
      <c r="AV70" s="115"/>
      <c r="AW70" s="115"/>
      <c r="AX70" s="115"/>
      <c r="AY70" s="115"/>
      <c r="AZ70" s="115"/>
      <c r="BA70" s="115"/>
      <c r="BB70" s="199">
        <f>SUM(AR70:BA70)</f>
        <v>0</v>
      </c>
      <c r="BC70" s="227"/>
      <c r="BD70" s="208">
        <f t="shared" si="12"/>
        <v>0</v>
      </c>
      <c r="BE70" s="242"/>
      <c r="BF70" s="149"/>
    </row>
    <row r="71" spans="1:58" s="13" customFormat="1" x14ac:dyDescent="0.2">
      <c r="A71" s="126"/>
      <c r="B71" s="131"/>
      <c r="C71" s="128"/>
      <c r="D71" s="128"/>
      <c r="E71" s="128"/>
      <c r="F71" s="114"/>
      <c r="G71" s="115"/>
      <c r="H71" s="115"/>
      <c r="I71" s="115"/>
      <c r="J71" s="115"/>
      <c r="K71" s="115"/>
      <c r="L71" s="115"/>
      <c r="M71" s="115"/>
      <c r="N71" s="115"/>
      <c r="O71" s="116"/>
      <c r="P71" s="115"/>
      <c r="Q71" s="199">
        <f>SUM(F71:P71)</f>
        <v>0</v>
      </c>
      <c r="R71" s="115"/>
      <c r="S71" s="115"/>
      <c r="T71" s="115"/>
      <c r="U71" s="115"/>
      <c r="V71" s="115"/>
      <c r="W71" s="115"/>
      <c r="X71" s="116"/>
      <c r="Y71" s="115"/>
      <c r="Z71" s="115"/>
      <c r="AA71" s="115"/>
      <c r="AB71" s="115"/>
      <c r="AC71" s="199">
        <f>SUM(R71:AB71)</f>
        <v>0</v>
      </c>
      <c r="AD71" s="115"/>
      <c r="AE71" s="116"/>
      <c r="AF71" s="115"/>
      <c r="AG71" s="115"/>
      <c r="AH71" s="115"/>
      <c r="AI71" s="115"/>
      <c r="AJ71" s="115"/>
      <c r="AK71" s="115"/>
      <c r="AL71" s="115"/>
      <c r="AM71" s="115"/>
      <c r="AN71" s="115"/>
      <c r="AO71" s="115"/>
      <c r="AP71" s="116"/>
      <c r="AQ71" s="199">
        <f>SUM(AD71:AP71)</f>
        <v>0</v>
      </c>
      <c r="AR71" s="115"/>
      <c r="AS71" s="115"/>
      <c r="AT71" s="115"/>
      <c r="AU71" s="115"/>
      <c r="AV71" s="115"/>
      <c r="AW71" s="115"/>
      <c r="AX71" s="115"/>
      <c r="AY71" s="115"/>
      <c r="AZ71" s="115"/>
      <c r="BA71" s="115"/>
      <c r="BB71" s="199">
        <f>SUM(AR71:BA71)</f>
        <v>0</v>
      </c>
      <c r="BC71" s="227"/>
      <c r="BD71" s="208">
        <f t="shared" si="12"/>
        <v>0</v>
      </c>
      <c r="BE71" s="242"/>
      <c r="BF71" s="149"/>
    </row>
    <row r="72" spans="1:58" s="13" customFormat="1" ht="15.75" thickBot="1" x14ac:dyDescent="0.3">
      <c r="A72" s="444" t="s">
        <v>1</v>
      </c>
      <c r="B72" s="157"/>
      <c r="C72" s="158"/>
      <c r="D72" s="158"/>
      <c r="E72" s="158"/>
      <c r="F72" s="111"/>
      <c r="G72" s="112"/>
      <c r="H72" s="112"/>
      <c r="I72" s="112"/>
      <c r="J72" s="112"/>
      <c r="K72" s="112"/>
      <c r="L72" s="112"/>
      <c r="M72" s="112"/>
      <c r="N72" s="112"/>
      <c r="O72" s="113"/>
      <c r="P72" s="112"/>
      <c r="Q72" s="200">
        <f>SUBTOTAL(9,Q67:Q71)</f>
        <v>18</v>
      </c>
      <c r="R72" s="112"/>
      <c r="S72" s="112"/>
      <c r="T72" s="112"/>
      <c r="U72" s="112"/>
      <c r="V72" s="112"/>
      <c r="W72" s="112"/>
      <c r="X72" s="113"/>
      <c r="Y72" s="112"/>
      <c r="Z72" s="112"/>
      <c r="AA72" s="112"/>
      <c r="AB72" s="112"/>
      <c r="AC72" s="200">
        <f>SUBTOTAL(9,AC67:AC71)</f>
        <v>0</v>
      </c>
      <c r="AD72" s="112"/>
      <c r="AE72" s="113"/>
      <c r="AF72" s="112"/>
      <c r="AG72" s="112"/>
      <c r="AH72" s="112"/>
      <c r="AI72" s="112"/>
      <c r="AJ72" s="112"/>
      <c r="AK72" s="112"/>
      <c r="AL72" s="112"/>
      <c r="AM72" s="112"/>
      <c r="AN72" s="112"/>
      <c r="AO72" s="112"/>
      <c r="AP72" s="113"/>
      <c r="AQ72" s="200">
        <f>SUBTOTAL(9,AQ67:AQ71)</f>
        <v>0</v>
      </c>
      <c r="AR72" s="112"/>
      <c r="AS72" s="112"/>
      <c r="AT72" s="112"/>
      <c r="AU72" s="112"/>
      <c r="AV72" s="112"/>
      <c r="AW72" s="112"/>
      <c r="AX72" s="112"/>
      <c r="AY72" s="112"/>
      <c r="AZ72" s="112"/>
      <c r="BA72" s="112"/>
      <c r="BB72" s="200">
        <f>SUBTOTAL(9,BB67:BB71)</f>
        <v>0</v>
      </c>
      <c r="BC72" s="228"/>
      <c r="BD72" s="209">
        <f>SUBTOTAL(9,BD67:BD71)</f>
        <v>18</v>
      </c>
      <c r="BE72" s="244">
        <f>'totaal BOL niv 4 3 jr'!C26</f>
        <v>0</v>
      </c>
      <c r="BF72" s="149"/>
    </row>
    <row r="73" spans="1:58" s="13" customFormat="1" ht="15" thickTop="1" x14ac:dyDescent="0.2">
      <c r="A73" s="445" t="str">
        <f>'totaal BOL niv 4 3 jr'!B23</f>
        <v>1f BPV-voorbereiding</v>
      </c>
      <c r="B73" s="156"/>
      <c r="C73" s="388"/>
      <c r="D73" s="388"/>
      <c r="E73" s="388"/>
      <c r="F73" s="389"/>
      <c r="G73" s="390"/>
      <c r="H73" s="390"/>
      <c r="I73" s="390"/>
      <c r="J73" s="390"/>
      <c r="K73" s="390"/>
      <c r="L73" s="390"/>
      <c r="M73" s="390"/>
      <c r="N73" s="390"/>
      <c r="O73" s="390"/>
      <c r="P73" s="390"/>
      <c r="Q73" s="409"/>
      <c r="R73" s="390"/>
      <c r="S73" s="390"/>
      <c r="T73" s="390"/>
      <c r="U73" s="390"/>
      <c r="V73" s="390"/>
      <c r="W73" s="390"/>
      <c r="X73" s="390"/>
      <c r="Y73" s="390"/>
      <c r="Z73" s="390"/>
      <c r="AA73" s="390"/>
      <c r="AB73" s="390"/>
      <c r="AC73" s="409"/>
      <c r="AD73" s="390"/>
      <c r="AE73" s="390"/>
      <c r="AF73" s="390"/>
      <c r="AG73" s="390"/>
      <c r="AH73" s="390"/>
      <c r="AI73" s="390"/>
      <c r="AJ73" s="390"/>
      <c r="AK73" s="390"/>
      <c r="AL73" s="390"/>
      <c r="AM73" s="390"/>
      <c r="AN73" s="390"/>
      <c r="AO73" s="390"/>
      <c r="AP73" s="390"/>
      <c r="AQ73" s="409"/>
      <c r="AR73" s="390"/>
      <c r="AS73" s="390"/>
      <c r="AT73" s="390"/>
      <c r="AU73" s="390"/>
      <c r="AV73" s="390"/>
      <c r="AW73" s="390"/>
      <c r="AX73" s="390"/>
      <c r="AY73" s="390"/>
      <c r="AZ73" s="390"/>
      <c r="BA73" s="390"/>
      <c r="BB73" s="409"/>
      <c r="BC73" s="403"/>
      <c r="BD73" s="404" t="s">
        <v>8</v>
      </c>
      <c r="BE73" s="242"/>
      <c r="BF73" s="154"/>
    </row>
    <row r="74" spans="1:58" s="13" customFormat="1" x14ac:dyDescent="0.2">
      <c r="A74" s="126" t="s">
        <v>339</v>
      </c>
      <c r="B74" s="131"/>
      <c r="C74" s="128"/>
      <c r="D74" s="128"/>
      <c r="E74" s="128"/>
      <c r="F74" s="108">
        <v>5</v>
      </c>
      <c r="G74" s="109"/>
      <c r="H74" s="109"/>
      <c r="I74" s="109"/>
      <c r="J74" s="109"/>
      <c r="K74" s="109"/>
      <c r="L74" s="109"/>
      <c r="M74" s="109"/>
      <c r="N74" s="109"/>
      <c r="O74" s="110"/>
      <c r="P74" s="109"/>
      <c r="Q74" s="199">
        <f>SUM(F74:P74)</f>
        <v>5</v>
      </c>
      <c r="R74" s="109"/>
      <c r="S74" s="109"/>
      <c r="T74" s="109"/>
      <c r="U74" s="109"/>
      <c r="V74" s="109"/>
      <c r="W74" s="109"/>
      <c r="X74" s="110"/>
      <c r="Y74" s="109"/>
      <c r="Z74" s="109"/>
      <c r="AA74" s="109"/>
      <c r="AB74" s="109"/>
      <c r="AC74" s="199">
        <f>SUM(R74:AB74)</f>
        <v>0</v>
      </c>
      <c r="AD74" s="109"/>
      <c r="AE74" s="110"/>
      <c r="AF74" s="109"/>
      <c r="AG74" s="109"/>
      <c r="AH74" s="109"/>
      <c r="AI74" s="109"/>
      <c r="AJ74" s="109"/>
      <c r="AK74" s="109"/>
      <c r="AL74" s="109"/>
      <c r="AM74" s="109"/>
      <c r="AN74" s="109"/>
      <c r="AO74" s="109"/>
      <c r="AP74" s="110"/>
      <c r="AQ74" s="199">
        <f>SUM(AD74:AP74)</f>
        <v>0</v>
      </c>
      <c r="AR74" s="109"/>
      <c r="AS74" s="109"/>
      <c r="AT74" s="109"/>
      <c r="AU74" s="109"/>
      <c r="AV74" s="109"/>
      <c r="AW74" s="109"/>
      <c r="AX74" s="109"/>
      <c r="AY74" s="109"/>
      <c r="AZ74" s="109"/>
      <c r="BA74" s="109"/>
      <c r="BB74" s="199">
        <f>SUM(AR74:BA74)</f>
        <v>0</v>
      </c>
      <c r="BC74" s="225"/>
      <c r="BD74" s="208">
        <f t="shared" ref="BD74:BD78" si="13">SUM(Q74+AC74+AQ74+BB74)</f>
        <v>5</v>
      </c>
      <c r="BE74" s="242"/>
      <c r="BF74" s="149"/>
    </row>
    <row r="75" spans="1:58" s="13" customFormat="1" x14ac:dyDescent="0.2">
      <c r="A75" s="126"/>
      <c r="B75" s="131"/>
      <c r="C75" s="128"/>
      <c r="D75" s="128"/>
      <c r="E75" s="128"/>
      <c r="F75" s="108">
        <v>24</v>
      </c>
      <c r="G75" s="109"/>
      <c r="H75" s="109"/>
      <c r="I75" s="109"/>
      <c r="J75" s="109"/>
      <c r="K75" s="109"/>
      <c r="L75" s="109"/>
      <c r="M75" s="109"/>
      <c r="N75" s="109"/>
      <c r="O75" s="110"/>
      <c r="P75" s="109"/>
      <c r="Q75" s="199">
        <f>SUM(F75:P75)</f>
        <v>24</v>
      </c>
      <c r="R75" s="109"/>
      <c r="S75" s="109"/>
      <c r="T75" s="109"/>
      <c r="U75" s="109"/>
      <c r="V75" s="109"/>
      <c r="W75" s="109"/>
      <c r="X75" s="110"/>
      <c r="Y75" s="109"/>
      <c r="Z75" s="109"/>
      <c r="AA75" s="109"/>
      <c r="AB75" s="109"/>
      <c r="AC75" s="199">
        <f>SUM(R75:AB75)</f>
        <v>0</v>
      </c>
      <c r="AD75" s="109"/>
      <c r="AE75" s="110"/>
      <c r="AF75" s="109"/>
      <c r="AG75" s="109"/>
      <c r="AH75" s="109"/>
      <c r="AI75" s="109"/>
      <c r="AJ75" s="109"/>
      <c r="AK75" s="109"/>
      <c r="AL75" s="109"/>
      <c r="AM75" s="109"/>
      <c r="AN75" s="109"/>
      <c r="AO75" s="109"/>
      <c r="AP75" s="110"/>
      <c r="AQ75" s="199">
        <f>SUM(AD75:AP75)</f>
        <v>0</v>
      </c>
      <c r="AR75" s="109"/>
      <c r="AS75" s="109"/>
      <c r="AT75" s="109"/>
      <c r="AU75" s="109"/>
      <c r="AV75" s="109"/>
      <c r="AW75" s="109"/>
      <c r="AX75" s="109"/>
      <c r="AY75" s="109"/>
      <c r="AZ75" s="109"/>
      <c r="BA75" s="109"/>
      <c r="BB75" s="199">
        <f>SUM(AR75:BA75)</f>
        <v>0</v>
      </c>
      <c r="BC75" s="225"/>
      <c r="BD75" s="208">
        <f t="shared" si="13"/>
        <v>24</v>
      </c>
      <c r="BE75" s="242"/>
      <c r="BF75" s="149"/>
    </row>
    <row r="76" spans="1:58" s="13" customFormat="1" x14ac:dyDescent="0.2">
      <c r="A76" s="126"/>
      <c r="B76" s="131"/>
      <c r="C76" s="128"/>
      <c r="D76" s="128"/>
      <c r="E76" s="128"/>
      <c r="F76" s="114"/>
      <c r="G76" s="115"/>
      <c r="H76" s="115"/>
      <c r="I76" s="115"/>
      <c r="J76" s="115"/>
      <c r="K76" s="115"/>
      <c r="L76" s="115"/>
      <c r="M76" s="115"/>
      <c r="N76" s="115"/>
      <c r="O76" s="116"/>
      <c r="P76" s="115"/>
      <c r="Q76" s="199">
        <f>SUM(F76:P76)</f>
        <v>0</v>
      </c>
      <c r="R76" s="115"/>
      <c r="S76" s="115"/>
      <c r="T76" s="115"/>
      <c r="U76" s="115"/>
      <c r="V76" s="115"/>
      <c r="W76" s="115"/>
      <c r="X76" s="116"/>
      <c r="Y76" s="115"/>
      <c r="Z76" s="115"/>
      <c r="AA76" s="115"/>
      <c r="AB76" s="115"/>
      <c r="AC76" s="199">
        <f>SUM(R76:AB76)</f>
        <v>0</v>
      </c>
      <c r="AD76" s="115"/>
      <c r="AE76" s="116"/>
      <c r="AF76" s="115"/>
      <c r="AG76" s="115"/>
      <c r="AH76" s="115"/>
      <c r="AI76" s="115"/>
      <c r="AJ76" s="115"/>
      <c r="AK76" s="115"/>
      <c r="AL76" s="115"/>
      <c r="AM76" s="115"/>
      <c r="AN76" s="115"/>
      <c r="AO76" s="115"/>
      <c r="AP76" s="116"/>
      <c r="AQ76" s="199">
        <f>SUM(AD76:AP76)</f>
        <v>0</v>
      </c>
      <c r="AR76" s="115"/>
      <c r="AS76" s="115"/>
      <c r="AT76" s="115"/>
      <c r="AU76" s="115"/>
      <c r="AV76" s="115"/>
      <c r="AW76" s="115"/>
      <c r="AX76" s="115"/>
      <c r="AY76" s="115"/>
      <c r="AZ76" s="115"/>
      <c r="BA76" s="115"/>
      <c r="BB76" s="199">
        <f>SUM(AR76:BA76)</f>
        <v>0</v>
      </c>
      <c r="BC76" s="227"/>
      <c r="BD76" s="208">
        <f t="shared" si="13"/>
        <v>0</v>
      </c>
      <c r="BE76" s="242"/>
      <c r="BF76" s="149"/>
    </row>
    <row r="77" spans="1:58" s="13" customFormat="1" x14ac:dyDescent="0.2">
      <c r="A77" s="126"/>
      <c r="B77" s="131"/>
      <c r="C77" s="128"/>
      <c r="D77" s="128"/>
      <c r="E77" s="128"/>
      <c r="F77" s="114"/>
      <c r="G77" s="115"/>
      <c r="H77" s="115"/>
      <c r="I77" s="115"/>
      <c r="J77" s="115"/>
      <c r="K77" s="115"/>
      <c r="L77" s="115"/>
      <c r="M77" s="115"/>
      <c r="N77" s="115"/>
      <c r="O77" s="116"/>
      <c r="P77" s="115"/>
      <c r="Q77" s="199">
        <f>SUM(F77:P77)</f>
        <v>0</v>
      </c>
      <c r="R77" s="115"/>
      <c r="S77" s="115"/>
      <c r="T77" s="115"/>
      <c r="U77" s="115"/>
      <c r="V77" s="115"/>
      <c r="W77" s="115"/>
      <c r="X77" s="116"/>
      <c r="Y77" s="115"/>
      <c r="Z77" s="115"/>
      <c r="AA77" s="115"/>
      <c r="AB77" s="115"/>
      <c r="AC77" s="199">
        <f>SUM(R77:AB77)</f>
        <v>0</v>
      </c>
      <c r="AD77" s="115"/>
      <c r="AE77" s="116"/>
      <c r="AF77" s="115"/>
      <c r="AG77" s="115"/>
      <c r="AH77" s="115"/>
      <c r="AI77" s="115"/>
      <c r="AJ77" s="115"/>
      <c r="AK77" s="115"/>
      <c r="AL77" s="115"/>
      <c r="AM77" s="115"/>
      <c r="AN77" s="115"/>
      <c r="AO77" s="115"/>
      <c r="AP77" s="116"/>
      <c r="AQ77" s="199">
        <f>SUM(AD77:AP77)</f>
        <v>0</v>
      </c>
      <c r="AR77" s="115"/>
      <c r="AS77" s="115"/>
      <c r="AT77" s="115"/>
      <c r="AU77" s="115"/>
      <c r="AV77" s="115"/>
      <c r="AW77" s="115"/>
      <c r="AX77" s="115"/>
      <c r="AY77" s="115"/>
      <c r="AZ77" s="115"/>
      <c r="BA77" s="115"/>
      <c r="BB77" s="199">
        <f>SUM(AR77:BA77)</f>
        <v>0</v>
      </c>
      <c r="BC77" s="227"/>
      <c r="BD77" s="208">
        <f t="shared" si="13"/>
        <v>0</v>
      </c>
      <c r="BE77" s="242"/>
      <c r="BF77" s="149"/>
    </row>
    <row r="78" spans="1:58" s="13" customFormat="1" x14ac:dyDescent="0.2">
      <c r="A78" s="126"/>
      <c r="B78" s="131"/>
      <c r="C78" s="128"/>
      <c r="D78" s="128"/>
      <c r="E78" s="128"/>
      <c r="F78" s="114"/>
      <c r="G78" s="115"/>
      <c r="H78" s="115"/>
      <c r="I78" s="115"/>
      <c r="J78" s="115"/>
      <c r="K78" s="115"/>
      <c r="L78" s="115"/>
      <c r="M78" s="115"/>
      <c r="N78" s="115"/>
      <c r="O78" s="116"/>
      <c r="P78" s="115"/>
      <c r="Q78" s="199">
        <f>SUM(F78:P78)</f>
        <v>0</v>
      </c>
      <c r="R78" s="115"/>
      <c r="S78" s="115"/>
      <c r="T78" s="115"/>
      <c r="U78" s="115"/>
      <c r="V78" s="115"/>
      <c r="W78" s="115"/>
      <c r="X78" s="116"/>
      <c r="Y78" s="115"/>
      <c r="Z78" s="115"/>
      <c r="AA78" s="115"/>
      <c r="AB78" s="115"/>
      <c r="AC78" s="199">
        <f>SUM(R78:AB78)</f>
        <v>0</v>
      </c>
      <c r="AD78" s="115"/>
      <c r="AE78" s="116"/>
      <c r="AF78" s="115"/>
      <c r="AG78" s="115"/>
      <c r="AH78" s="115"/>
      <c r="AI78" s="115"/>
      <c r="AJ78" s="115"/>
      <c r="AK78" s="115"/>
      <c r="AL78" s="115"/>
      <c r="AM78" s="115"/>
      <c r="AN78" s="115"/>
      <c r="AO78" s="115"/>
      <c r="AP78" s="116"/>
      <c r="AQ78" s="199">
        <f>SUM(AD78:AP78)</f>
        <v>0</v>
      </c>
      <c r="AR78" s="115"/>
      <c r="AS78" s="115"/>
      <c r="AT78" s="115"/>
      <c r="AU78" s="115"/>
      <c r="AV78" s="115"/>
      <c r="AW78" s="115"/>
      <c r="AX78" s="115"/>
      <c r="AY78" s="115"/>
      <c r="AZ78" s="115"/>
      <c r="BA78" s="115"/>
      <c r="BB78" s="199">
        <f>SUM(AR78:BA78)</f>
        <v>0</v>
      </c>
      <c r="BC78" s="227"/>
      <c r="BD78" s="208">
        <f t="shared" si="13"/>
        <v>0</v>
      </c>
      <c r="BE78" s="242"/>
      <c r="BF78" s="149"/>
    </row>
    <row r="79" spans="1:58" s="13" customFormat="1" ht="15.75" thickBot="1" x14ac:dyDescent="0.3">
      <c r="A79" s="444" t="s">
        <v>1</v>
      </c>
      <c r="B79" s="157"/>
      <c r="C79" s="158"/>
      <c r="D79" s="158"/>
      <c r="E79" s="158"/>
      <c r="F79" s="111"/>
      <c r="G79" s="112"/>
      <c r="H79" s="112"/>
      <c r="I79" s="112"/>
      <c r="J79" s="112"/>
      <c r="K79" s="112"/>
      <c r="L79" s="112"/>
      <c r="M79" s="112"/>
      <c r="N79" s="112"/>
      <c r="O79" s="113"/>
      <c r="P79" s="112"/>
      <c r="Q79" s="200">
        <f>SUBTOTAL(9,Q74:Q78)</f>
        <v>29</v>
      </c>
      <c r="R79" s="112"/>
      <c r="S79" s="112"/>
      <c r="T79" s="112"/>
      <c r="U79" s="112"/>
      <c r="V79" s="112"/>
      <c r="W79" s="112"/>
      <c r="X79" s="113"/>
      <c r="Y79" s="112"/>
      <c r="Z79" s="112"/>
      <c r="AA79" s="112"/>
      <c r="AB79" s="112"/>
      <c r="AC79" s="200">
        <f>SUBTOTAL(9,AC74:AC78)</f>
        <v>0</v>
      </c>
      <c r="AD79" s="112"/>
      <c r="AE79" s="113"/>
      <c r="AF79" s="112"/>
      <c r="AG79" s="112"/>
      <c r="AH79" s="112"/>
      <c r="AI79" s="112"/>
      <c r="AJ79" s="112"/>
      <c r="AK79" s="112"/>
      <c r="AL79" s="112"/>
      <c r="AM79" s="112"/>
      <c r="AN79" s="112"/>
      <c r="AO79" s="112"/>
      <c r="AP79" s="113"/>
      <c r="AQ79" s="200">
        <f>SUBTOTAL(9,AQ74:AQ78)</f>
        <v>0</v>
      </c>
      <c r="AR79" s="112"/>
      <c r="AS79" s="112"/>
      <c r="AT79" s="112"/>
      <c r="AU79" s="112"/>
      <c r="AV79" s="112"/>
      <c r="AW79" s="112"/>
      <c r="AX79" s="112"/>
      <c r="AY79" s="112"/>
      <c r="AZ79" s="112"/>
      <c r="BA79" s="112"/>
      <c r="BB79" s="200">
        <f>SUBTOTAL(9,BB74:BB78)</f>
        <v>0</v>
      </c>
      <c r="BC79" s="228"/>
      <c r="BD79" s="209">
        <f>SUBTOTAL(9,BD74:BD78)</f>
        <v>29</v>
      </c>
      <c r="BE79" s="244">
        <f>'totaal BOL niv 4 3 jr'!C27</f>
        <v>0</v>
      </c>
      <c r="BF79" s="149"/>
    </row>
    <row r="80" spans="1:58" s="13" customFormat="1" ht="15" thickTop="1" x14ac:dyDescent="0.2">
      <c r="A80" s="445" t="s">
        <v>125</v>
      </c>
      <c r="B80" s="156"/>
      <c r="C80" s="388"/>
      <c r="D80" s="388"/>
      <c r="E80" s="388"/>
      <c r="F80" s="389"/>
      <c r="G80" s="390"/>
      <c r="H80" s="390"/>
      <c r="I80" s="390"/>
      <c r="J80" s="390"/>
      <c r="K80" s="390"/>
      <c r="L80" s="390"/>
      <c r="M80" s="390"/>
      <c r="N80" s="390"/>
      <c r="O80" s="390"/>
      <c r="P80" s="390"/>
      <c r="Q80" s="409"/>
      <c r="R80" s="390"/>
      <c r="S80" s="390"/>
      <c r="T80" s="390"/>
      <c r="U80" s="390"/>
      <c r="V80" s="390"/>
      <c r="W80" s="390"/>
      <c r="X80" s="390"/>
      <c r="Y80" s="390"/>
      <c r="Z80" s="390"/>
      <c r="AA80" s="390"/>
      <c r="AB80" s="390"/>
      <c r="AC80" s="409"/>
      <c r="AD80" s="390"/>
      <c r="AE80" s="390"/>
      <c r="AF80" s="390"/>
      <c r="AG80" s="390"/>
      <c r="AH80" s="390"/>
      <c r="AI80" s="390"/>
      <c r="AJ80" s="390"/>
      <c r="AK80" s="390"/>
      <c r="AL80" s="390"/>
      <c r="AM80" s="390"/>
      <c r="AN80" s="390"/>
      <c r="AO80" s="390"/>
      <c r="AP80" s="390"/>
      <c r="AQ80" s="409"/>
      <c r="AR80" s="390"/>
      <c r="AS80" s="390"/>
      <c r="AT80" s="390"/>
      <c r="AU80" s="390"/>
      <c r="AV80" s="390"/>
      <c r="AW80" s="390"/>
      <c r="AX80" s="390"/>
      <c r="AY80" s="390"/>
      <c r="AZ80" s="390"/>
      <c r="BA80" s="390"/>
      <c r="BB80" s="409"/>
      <c r="BC80" s="403"/>
      <c r="BD80" s="404" t="s">
        <v>8</v>
      </c>
      <c r="BE80" s="242"/>
      <c r="BF80" s="154"/>
    </row>
    <row r="81" spans="1:58" s="13" customFormat="1" x14ac:dyDescent="0.2">
      <c r="A81" s="126"/>
      <c r="B81" s="131"/>
      <c r="C81" s="128"/>
      <c r="D81" s="128"/>
      <c r="E81" s="128"/>
      <c r="F81" s="108"/>
      <c r="G81" s="109"/>
      <c r="H81" s="109"/>
      <c r="I81" s="109"/>
      <c r="J81" s="109"/>
      <c r="K81" s="109"/>
      <c r="L81" s="109"/>
      <c r="M81" s="109"/>
      <c r="N81" s="109"/>
      <c r="O81" s="110"/>
      <c r="P81" s="109"/>
      <c r="Q81" s="199">
        <f>SUM(F81:P81)</f>
        <v>0</v>
      </c>
      <c r="R81" s="109"/>
      <c r="S81" s="109"/>
      <c r="T81" s="109"/>
      <c r="U81" s="109"/>
      <c r="V81" s="109"/>
      <c r="W81" s="109"/>
      <c r="X81" s="110"/>
      <c r="Y81" s="109"/>
      <c r="Z81" s="109"/>
      <c r="AA81" s="109"/>
      <c r="AB81" s="109"/>
      <c r="AC81" s="199">
        <f>SUM(R81:AB81)</f>
        <v>0</v>
      </c>
      <c r="AD81" s="109"/>
      <c r="AE81" s="110"/>
      <c r="AF81" s="109"/>
      <c r="AG81" s="109"/>
      <c r="AH81" s="109"/>
      <c r="AI81" s="109"/>
      <c r="AJ81" s="109"/>
      <c r="AK81" s="109"/>
      <c r="AL81" s="109"/>
      <c r="AM81" s="109"/>
      <c r="AN81" s="109"/>
      <c r="AO81" s="109"/>
      <c r="AP81" s="110"/>
      <c r="AQ81" s="199">
        <f>SUM(AD81:AP81)</f>
        <v>0</v>
      </c>
      <c r="AR81" s="109"/>
      <c r="AS81" s="109"/>
      <c r="AT81" s="109"/>
      <c r="AU81" s="109"/>
      <c r="AV81" s="109"/>
      <c r="AW81" s="109"/>
      <c r="AX81" s="109"/>
      <c r="AY81" s="109"/>
      <c r="AZ81" s="109"/>
      <c r="BA81" s="109"/>
      <c r="BB81" s="199">
        <f>SUM(AR81:BA81)</f>
        <v>0</v>
      </c>
      <c r="BC81" s="225"/>
      <c r="BD81" s="208">
        <f t="shared" ref="BD81:BD84" si="14">SUM(Q81+AC81+AQ81+BB81)</f>
        <v>0</v>
      </c>
      <c r="BE81" s="242"/>
      <c r="BF81" s="149"/>
    </row>
    <row r="82" spans="1:58" s="13" customFormat="1" x14ac:dyDescent="0.2">
      <c r="A82" s="126"/>
      <c r="B82" s="131"/>
      <c r="C82" s="128"/>
      <c r="D82" s="128"/>
      <c r="E82" s="128"/>
      <c r="F82" s="114"/>
      <c r="G82" s="115"/>
      <c r="H82" s="115"/>
      <c r="I82" s="115"/>
      <c r="J82" s="115"/>
      <c r="K82" s="115"/>
      <c r="L82" s="115"/>
      <c r="M82" s="115"/>
      <c r="N82" s="115"/>
      <c r="O82" s="116"/>
      <c r="P82" s="115"/>
      <c r="Q82" s="199">
        <f>SUM(F82:P82)</f>
        <v>0</v>
      </c>
      <c r="R82" s="115"/>
      <c r="S82" s="115"/>
      <c r="T82" s="115"/>
      <c r="U82" s="115"/>
      <c r="V82" s="115"/>
      <c r="W82" s="115"/>
      <c r="X82" s="116"/>
      <c r="Y82" s="115"/>
      <c r="Z82" s="115"/>
      <c r="AA82" s="115"/>
      <c r="AB82" s="115"/>
      <c r="AC82" s="199">
        <f>SUM(R82:AB82)</f>
        <v>0</v>
      </c>
      <c r="AD82" s="115"/>
      <c r="AE82" s="116"/>
      <c r="AF82" s="115"/>
      <c r="AG82" s="115"/>
      <c r="AH82" s="115"/>
      <c r="AI82" s="115"/>
      <c r="AJ82" s="115"/>
      <c r="AK82" s="115"/>
      <c r="AL82" s="115"/>
      <c r="AM82" s="115"/>
      <c r="AN82" s="115"/>
      <c r="AO82" s="115"/>
      <c r="AP82" s="116"/>
      <c r="AQ82" s="199">
        <f>SUM(AD82:AP82)</f>
        <v>0</v>
      </c>
      <c r="AR82" s="115"/>
      <c r="AS82" s="115"/>
      <c r="AT82" s="115"/>
      <c r="AU82" s="115"/>
      <c r="AV82" s="115"/>
      <c r="AW82" s="115"/>
      <c r="AX82" s="115"/>
      <c r="AY82" s="115"/>
      <c r="AZ82" s="115"/>
      <c r="BA82" s="115"/>
      <c r="BB82" s="199">
        <f>SUM(AR82:BA82)</f>
        <v>0</v>
      </c>
      <c r="BC82" s="227"/>
      <c r="BD82" s="208">
        <f t="shared" si="14"/>
        <v>0</v>
      </c>
      <c r="BE82" s="242"/>
      <c r="BF82" s="149"/>
    </row>
    <row r="83" spans="1:58" s="13" customFormat="1" x14ac:dyDescent="0.2">
      <c r="A83" s="126"/>
      <c r="B83" s="131"/>
      <c r="C83" s="128"/>
      <c r="D83" s="128"/>
      <c r="E83" s="128"/>
      <c r="F83" s="114"/>
      <c r="G83" s="115"/>
      <c r="H83" s="115"/>
      <c r="I83" s="115"/>
      <c r="J83" s="115"/>
      <c r="K83" s="115"/>
      <c r="L83" s="115"/>
      <c r="M83" s="115"/>
      <c r="N83" s="115"/>
      <c r="O83" s="116"/>
      <c r="P83" s="115"/>
      <c r="Q83" s="199">
        <f>SUM(F83:P83)</f>
        <v>0</v>
      </c>
      <c r="R83" s="115"/>
      <c r="S83" s="115"/>
      <c r="T83" s="115"/>
      <c r="U83" s="115"/>
      <c r="V83" s="115"/>
      <c r="W83" s="115"/>
      <c r="X83" s="116"/>
      <c r="Y83" s="115"/>
      <c r="Z83" s="115"/>
      <c r="AA83" s="115"/>
      <c r="AB83" s="115"/>
      <c r="AC83" s="199">
        <f>SUM(R83:AB83)</f>
        <v>0</v>
      </c>
      <c r="AD83" s="115"/>
      <c r="AE83" s="116"/>
      <c r="AF83" s="115"/>
      <c r="AG83" s="115"/>
      <c r="AH83" s="115"/>
      <c r="AI83" s="115"/>
      <c r="AJ83" s="115"/>
      <c r="AK83" s="115"/>
      <c r="AL83" s="115"/>
      <c r="AM83" s="115"/>
      <c r="AN83" s="115"/>
      <c r="AO83" s="115"/>
      <c r="AP83" s="116"/>
      <c r="AQ83" s="199">
        <f>SUM(AD83:AP83)</f>
        <v>0</v>
      </c>
      <c r="AR83" s="115"/>
      <c r="AS83" s="115"/>
      <c r="AT83" s="115"/>
      <c r="AU83" s="115"/>
      <c r="AV83" s="115"/>
      <c r="AW83" s="115"/>
      <c r="AX83" s="115"/>
      <c r="AY83" s="115"/>
      <c r="AZ83" s="115"/>
      <c r="BA83" s="115"/>
      <c r="BB83" s="199">
        <f>SUM(AR83:BA83)</f>
        <v>0</v>
      </c>
      <c r="BC83" s="227"/>
      <c r="BD83" s="208">
        <f t="shared" si="14"/>
        <v>0</v>
      </c>
      <c r="BE83" s="242"/>
      <c r="BF83" s="149"/>
    </row>
    <row r="84" spans="1:58" s="13" customFormat="1" x14ac:dyDescent="0.2">
      <c r="A84" s="126"/>
      <c r="B84" s="131"/>
      <c r="C84" s="128"/>
      <c r="D84" s="128"/>
      <c r="E84" s="128"/>
      <c r="F84" s="114"/>
      <c r="G84" s="115"/>
      <c r="H84" s="115"/>
      <c r="I84" s="115"/>
      <c r="J84" s="115"/>
      <c r="K84" s="115"/>
      <c r="L84" s="115"/>
      <c r="M84" s="115"/>
      <c r="N84" s="115"/>
      <c r="O84" s="116"/>
      <c r="P84" s="115"/>
      <c r="Q84" s="199">
        <f>SUM(F84:P84)</f>
        <v>0</v>
      </c>
      <c r="R84" s="115"/>
      <c r="S84" s="115"/>
      <c r="T84" s="115"/>
      <c r="U84" s="115"/>
      <c r="V84" s="115"/>
      <c r="W84" s="115"/>
      <c r="X84" s="116"/>
      <c r="Y84" s="115"/>
      <c r="Z84" s="115"/>
      <c r="AA84" s="115"/>
      <c r="AB84" s="115"/>
      <c r="AC84" s="199">
        <f>SUM(R84:AB84)</f>
        <v>0</v>
      </c>
      <c r="AD84" s="115"/>
      <c r="AE84" s="116"/>
      <c r="AF84" s="115"/>
      <c r="AG84" s="115"/>
      <c r="AH84" s="115"/>
      <c r="AI84" s="115"/>
      <c r="AJ84" s="115"/>
      <c r="AK84" s="115"/>
      <c r="AL84" s="115"/>
      <c r="AM84" s="115"/>
      <c r="AN84" s="115"/>
      <c r="AO84" s="115"/>
      <c r="AP84" s="116"/>
      <c r="AQ84" s="199">
        <f>SUM(AD84:AP84)</f>
        <v>0</v>
      </c>
      <c r="AR84" s="115"/>
      <c r="AS84" s="115"/>
      <c r="AT84" s="115"/>
      <c r="AU84" s="115"/>
      <c r="AV84" s="115"/>
      <c r="AW84" s="115"/>
      <c r="AX84" s="115"/>
      <c r="AY84" s="115"/>
      <c r="AZ84" s="115"/>
      <c r="BA84" s="115"/>
      <c r="BB84" s="199">
        <f>SUM(AR84:BA84)</f>
        <v>0</v>
      </c>
      <c r="BC84" s="227"/>
      <c r="BD84" s="208">
        <f t="shared" si="14"/>
        <v>0</v>
      </c>
      <c r="BE84" s="242"/>
      <c r="BF84" s="149"/>
    </row>
    <row r="85" spans="1:58" s="13" customFormat="1" ht="15.75" thickBot="1" x14ac:dyDescent="0.3">
      <c r="A85" s="444" t="s">
        <v>1</v>
      </c>
      <c r="B85" s="157"/>
      <c r="C85" s="128"/>
      <c r="D85" s="128"/>
      <c r="E85" s="128"/>
      <c r="F85" s="117"/>
      <c r="G85" s="118"/>
      <c r="H85" s="118"/>
      <c r="I85" s="118"/>
      <c r="J85" s="118"/>
      <c r="K85" s="118"/>
      <c r="L85" s="118"/>
      <c r="M85" s="118"/>
      <c r="N85" s="118"/>
      <c r="O85" s="119"/>
      <c r="P85" s="118"/>
      <c r="Q85" s="200">
        <f>SUBTOTAL(9,Q81:Q84)</f>
        <v>0</v>
      </c>
      <c r="R85" s="118"/>
      <c r="S85" s="118"/>
      <c r="T85" s="118"/>
      <c r="U85" s="118"/>
      <c r="V85" s="118"/>
      <c r="W85" s="118"/>
      <c r="X85" s="119"/>
      <c r="Y85" s="118"/>
      <c r="Z85" s="118"/>
      <c r="AA85" s="118"/>
      <c r="AB85" s="118"/>
      <c r="AC85" s="200">
        <f>SUBTOTAL(9,AC81:AC84)</f>
        <v>0</v>
      </c>
      <c r="AD85" s="118"/>
      <c r="AE85" s="119"/>
      <c r="AF85" s="118"/>
      <c r="AG85" s="118"/>
      <c r="AH85" s="118"/>
      <c r="AI85" s="118"/>
      <c r="AJ85" s="118"/>
      <c r="AK85" s="118"/>
      <c r="AL85" s="118"/>
      <c r="AM85" s="118"/>
      <c r="AN85" s="118"/>
      <c r="AO85" s="118"/>
      <c r="AP85" s="119"/>
      <c r="AQ85" s="200">
        <f>SUBTOTAL(9,AQ81:AQ84)</f>
        <v>0</v>
      </c>
      <c r="AR85" s="118"/>
      <c r="AS85" s="118"/>
      <c r="AT85" s="118"/>
      <c r="AU85" s="118"/>
      <c r="AV85" s="118"/>
      <c r="AW85" s="118"/>
      <c r="AX85" s="118"/>
      <c r="AY85" s="118"/>
      <c r="AZ85" s="118"/>
      <c r="BA85" s="118"/>
      <c r="BB85" s="200">
        <f>SUBTOTAL(9,BB81:BB84)</f>
        <v>0</v>
      </c>
      <c r="BC85" s="229"/>
      <c r="BD85" s="209">
        <f>SUBTOTAL(9,BD81:BD84)</f>
        <v>0</v>
      </c>
      <c r="BE85" s="244">
        <f>'totaal BOL niv 4 3 jr'!C50</f>
        <v>497</v>
      </c>
      <c r="BF85" s="149"/>
    </row>
    <row r="86" spans="1:58" s="13" customFormat="1" ht="16.5" thickTop="1" thickBot="1" x14ac:dyDescent="0.3">
      <c r="A86" s="446" t="s">
        <v>42</v>
      </c>
      <c r="B86" s="159"/>
      <c r="C86" s="160"/>
      <c r="D86" s="160"/>
      <c r="E86" s="160"/>
      <c r="F86" s="120"/>
      <c r="G86" s="121"/>
      <c r="H86" s="121"/>
      <c r="I86" s="121"/>
      <c r="J86" s="121"/>
      <c r="K86" s="121"/>
      <c r="L86" s="121"/>
      <c r="M86" s="121"/>
      <c r="N86" s="121"/>
      <c r="O86" s="113"/>
      <c r="P86" s="121"/>
      <c r="Q86" s="200">
        <f>SUBTOTAL(9,Q11:Q85)</f>
        <v>500</v>
      </c>
      <c r="R86" s="121"/>
      <c r="S86" s="121"/>
      <c r="T86" s="121"/>
      <c r="U86" s="121"/>
      <c r="V86" s="121"/>
      <c r="W86" s="121"/>
      <c r="X86" s="113"/>
      <c r="Y86" s="121"/>
      <c r="Z86" s="121"/>
      <c r="AA86" s="121"/>
      <c r="AB86" s="121"/>
      <c r="AC86" s="200">
        <f>SUBTOTAL(9,AC11:AC85)</f>
        <v>0</v>
      </c>
      <c r="AD86" s="121"/>
      <c r="AE86" s="113"/>
      <c r="AF86" s="121"/>
      <c r="AG86" s="121"/>
      <c r="AH86" s="121"/>
      <c r="AI86" s="121"/>
      <c r="AJ86" s="121"/>
      <c r="AK86" s="121"/>
      <c r="AL86" s="121"/>
      <c r="AM86" s="121"/>
      <c r="AN86" s="121"/>
      <c r="AO86" s="121"/>
      <c r="AP86" s="113"/>
      <c r="AQ86" s="200">
        <f>SUBTOTAL(9,AQ11:AQ85)</f>
        <v>0</v>
      </c>
      <c r="AR86" s="121"/>
      <c r="AS86" s="121"/>
      <c r="AT86" s="121"/>
      <c r="AU86" s="121"/>
      <c r="AV86" s="121"/>
      <c r="AW86" s="121"/>
      <c r="AX86" s="121"/>
      <c r="AY86" s="121"/>
      <c r="AZ86" s="121"/>
      <c r="BA86" s="121"/>
      <c r="BB86" s="200">
        <f>SUBTOTAL(9,BB11:BB85)</f>
        <v>0</v>
      </c>
      <c r="BC86" s="231">
        <f>SUBTOTAL(9,BC11:BC85)</f>
        <v>0</v>
      </c>
      <c r="BD86" s="210">
        <f>SUBTOTAL(9,BD11:BD85)</f>
        <v>500</v>
      </c>
      <c r="BE86" s="245">
        <f>'totaal BOL niv 4 3 jr'!C51</f>
        <v>497</v>
      </c>
      <c r="BF86" s="149"/>
    </row>
    <row r="87" spans="1:58" s="148" customFormat="1" ht="15" thickTop="1" x14ac:dyDescent="0.2">
      <c r="A87" s="161" t="s">
        <v>29</v>
      </c>
      <c r="B87" s="161"/>
      <c r="C87" s="388"/>
      <c r="D87" s="388"/>
      <c r="E87" s="388"/>
      <c r="F87" s="389"/>
      <c r="G87" s="390"/>
      <c r="H87" s="390"/>
      <c r="I87" s="390"/>
      <c r="J87" s="390"/>
      <c r="K87" s="390"/>
      <c r="L87" s="390"/>
      <c r="M87" s="390"/>
      <c r="N87" s="390"/>
      <c r="O87" s="390"/>
      <c r="P87" s="390"/>
      <c r="Q87" s="409"/>
      <c r="R87" s="390"/>
      <c r="S87" s="390"/>
      <c r="T87" s="390"/>
      <c r="U87" s="390"/>
      <c r="V87" s="390"/>
      <c r="W87" s="390"/>
      <c r="X87" s="390"/>
      <c r="Y87" s="390"/>
      <c r="Z87" s="390"/>
      <c r="AA87" s="390"/>
      <c r="AB87" s="390"/>
      <c r="AC87" s="409"/>
      <c r="AD87" s="390"/>
      <c r="AE87" s="390"/>
      <c r="AF87" s="390"/>
      <c r="AG87" s="390"/>
      <c r="AH87" s="390"/>
      <c r="AI87" s="390"/>
      <c r="AJ87" s="390"/>
      <c r="AK87" s="390"/>
      <c r="AL87" s="390"/>
      <c r="AM87" s="390"/>
      <c r="AN87" s="390"/>
      <c r="AO87" s="390"/>
      <c r="AP87" s="390"/>
      <c r="AQ87" s="409"/>
      <c r="AR87" s="390"/>
      <c r="AS87" s="390"/>
      <c r="AT87" s="390"/>
      <c r="AU87" s="390"/>
      <c r="AV87" s="390"/>
      <c r="AW87" s="390"/>
      <c r="AX87" s="390"/>
      <c r="AY87" s="390"/>
      <c r="AZ87" s="390"/>
      <c r="BA87" s="390"/>
      <c r="BB87" s="409"/>
      <c r="BC87" s="405"/>
      <c r="BD87" s="404" t="s">
        <v>8</v>
      </c>
      <c r="BE87" s="242"/>
      <c r="BF87" s="147"/>
    </row>
    <row r="88" spans="1:58" s="148" customFormat="1" x14ac:dyDescent="0.2">
      <c r="A88" s="448" t="s">
        <v>4</v>
      </c>
      <c r="B88" s="136"/>
      <c r="C88" s="127"/>
      <c r="D88" s="127"/>
      <c r="E88" s="132"/>
      <c r="F88" s="108">
        <v>38</v>
      </c>
      <c r="G88" s="109"/>
      <c r="H88" s="109"/>
      <c r="I88" s="109"/>
      <c r="J88" s="109"/>
      <c r="K88" s="109"/>
      <c r="L88" s="109"/>
      <c r="M88" s="109"/>
      <c r="N88" s="109"/>
      <c r="O88" s="110"/>
      <c r="P88" s="109"/>
      <c r="Q88" s="199">
        <f t="shared" ref="Q88:Q90" si="15">SUM(F88:P88)</f>
        <v>38</v>
      </c>
      <c r="R88" s="109"/>
      <c r="S88" s="109"/>
      <c r="T88" s="109"/>
      <c r="U88" s="109"/>
      <c r="V88" s="109"/>
      <c r="W88" s="109"/>
      <c r="X88" s="110"/>
      <c r="Y88" s="109"/>
      <c r="Z88" s="109"/>
      <c r="AA88" s="109"/>
      <c r="AB88" s="109"/>
      <c r="AC88" s="199">
        <f t="shared" ref="AC88:AC90" si="16">SUM(R88:AB88)</f>
        <v>0</v>
      </c>
      <c r="AD88" s="109"/>
      <c r="AE88" s="110"/>
      <c r="AF88" s="109"/>
      <c r="AG88" s="109"/>
      <c r="AH88" s="109"/>
      <c r="AI88" s="109"/>
      <c r="AJ88" s="109"/>
      <c r="AK88" s="109"/>
      <c r="AL88" s="109"/>
      <c r="AM88" s="109"/>
      <c r="AN88" s="109"/>
      <c r="AO88" s="109"/>
      <c r="AP88" s="110"/>
      <c r="AQ88" s="199">
        <f t="shared" ref="AQ88:AQ90" si="17">SUM(AD88:AP88)</f>
        <v>0</v>
      </c>
      <c r="AR88" s="109"/>
      <c r="AS88" s="109"/>
      <c r="AT88" s="109"/>
      <c r="AU88" s="109"/>
      <c r="AV88" s="109"/>
      <c r="AW88" s="109"/>
      <c r="AX88" s="109"/>
      <c r="AY88" s="109"/>
      <c r="AZ88" s="109"/>
      <c r="BA88" s="109"/>
      <c r="BB88" s="199">
        <f t="shared" ref="BB88:BB90" si="18">SUM(AR88:BA88)</f>
        <v>0</v>
      </c>
      <c r="BC88" s="232"/>
      <c r="BD88" s="208">
        <f t="shared" ref="BD88:BD90" si="19">SUM(Q88+AC88+AQ88+BB88)</f>
        <v>38</v>
      </c>
      <c r="BE88" s="242"/>
      <c r="BF88" s="149"/>
    </row>
    <row r="89" spans="1:58" s="148" customFormat="1" x14ac:dyDescent="0.2">
      <c r="A89" s="448" t="s">
        <v>5</v>
      </c>
      <c r="B89" s="136"/>
      <c r="C89" s="127"/>
      <c r="D89" s="127"/>
      <c r="E89" s="132"/>
      <c r="F89" s="108">
        <v>39</v>
      </c>
      <c r="G89" s="109"/>
      <c r="H89" s="109"/>
      <c r="I89" s="109"/>
      <c r="J89" s="109"/>
      <c r="K89" s="109"/>
      <c r="L89" s="109"/>
      <c r="M89" s="109"/>
      <c r="N89" s="109"/>
      <c r="O89" s="110"/>
      <c r="P89" s="109"/>
      <c r="Q89" s="199">
        <f t="shared" si="15"/>
        <v>39</v>
      </c>
      <c r="R89" s="109"/>
      <c r="S89" s="109"/>
      <c r="T89" s="109"/>
      <c r="U89" s="109"/>
      <c r="V89" s="109"/>
      <c r="W89" s="109"/>
      <c r="X89" s="110"/>
      <c r="Y89" s="109"/>
      <c r="Z89" s="109"/>
      <c r="AA89" s="109"/>
      <c r="AB89" s="109"/>
      <c r="AC89" s="199">
        <f t="shared" si="16"/>
        <v>0</v>
      </c>
      <c r="AD89" s="109"/>
      <c r="AE89" s="110"/>
      <c r="AF89" s="109"/>
      <c r="AG89" s="109"/>
      <c r="AH89" s="109"/>
      <c r="AI89" s="109"/>
      <c r="AJ89" s="109"/>
      <c r="AK89" s="109"/>
      <c r="AL89" s="109"/>
      <c r="AM89" s="109"/>
      <c r="AN89" s="109"/>
      <c r="AO89" s="109"/>
      <c r="AP89" s="110"/>
      <c r="AQ89" s="199">
        <f t="shared" si="17"/>
        <v>0</v>
      </c>
      <c r="AR89" s="109"/>
      <c r="AS89" s="109"/>
      <c r="AT89" s="109"/>
      <c r="AU89" s="109"/>
      <c r="AV89" s="109"/>
      <c r="AW89" s="109"/>
      <c r="AX89" s="109"/>
      <c r="AY89" s="109"/>
      <c r="AZ89" s="109"/>
      <c r="BA89" s="109"/>
      <c r="BB89" s="199">
        <f t="shared" si="18"/>
        <v>0</v>
      </c>
      <c r="BC89" s="232"/>
      <c r="BD89" s="208">
        <f t="shared" si="19"/>
        <v>39</v>
      </c>
      <c r="BE89" s="242"/>
      <c r="BF89" s="149"/>
    </row>
    <row r="90" spans="1:58" s="148" customFormat="1" x14ac:dyDescent="0.2">
      <c r="A90" s="448" t="s">
        <v>2</v>
      </c>
      <c r="B90" s="136"/>
      <c r="C90" s="127"/>
      <c r="D90" s="127"/>
      <c r="E90" s="132"/>
      <c r="F90" s="108">
        <v>76</v>
      </c>
      <c r="G90" s="109"/>
      <c r="H90" s="109"/>
      <c r="I90" s="109"/>
      <c r="J90" s="109"/>
      <c r="K90" s="109"/>
      <c r="L90" s="109"/>
      <c r="M90" s="109"/>
      <c r="N90" s="109"/>
      <c r="O90" s="110"/>
      <c r="P90" s="109"/>
      <c r="Q90" s="199">
        <f t="shared" si="15"/>
        <v>76</v>
      </c>
      <c r="R90" s="109"/>
      <c r="S90" s="109"/>
      <c r="T90" s="109"/>
      <c r="U90" s="109"/>
      <c r="V90" s="109"/>
      <c r="W90" s="109"/>
      <c r="X90" s="110"/>
      <c r="Y90" s="109"/>
      <c r="Z90" s="109"/>
      <c r="AA90" s="109"/>
      <c r="AB90" s="109"/>
      <c r="AC90" s="199">
        <f t="shared" si="16"/>
        <v>0</v>
      </c>
      <c r="AD90" s="109"/>
      <c r="AE90" s="110"/>
      <c r="AF90" s="109"/>
      <c r="AG90" s="109"/>
      <c r="AH90" s="109"/>
      <c r="AI90" s="109"/>
      <c r="AJ90" s="109"/>
      <c r="AK90" s="109"/>
      <c r="AL90" s="109"/>
      <c r="AM90" s="109"/>
      <c r="AN90" s="109"/>
      <c r="AO90" s="109"/>
      <c r="AP90" s="110"/>
      <c r="AQ90" s="199">
        <f t="shared" si="17"/>
        <v>0</v>
      </c>
      <c r="AR90" s="109"/>
      <c r="AS90" s="109"/>
      <c r="AT90" s="109"/>
      <c r="AU90" s="109"/>
      <c r="AV90" s="109"/>
      <c r="AW90" s="109"/>
      <c r="AX90" s="109"/>
      <c r="AY90" s="109"/>
      <c r="AZ90" s="109"/>
      <c r="BA90" s="109"/>
      <c r="BB90" s="199">
        <f t="shared" si="18"/>
        <v>0</v>
      </c>
      <c r="BC90" s="232"/>
      <c r="BD90" s="208">
        <f t="shared" si="19"/>
        <v>76</v>
      </c>
      <c r="BE90" s="242"/>
      <c r="BF90" s="149"/>
    </row>
    <row r="91" spans="1:58" s="13" customFormat="1" x14ac:dyDescent="0.2">
      <c r="A91" s="126" t="s">
        <v>272</v>
      </c>
      <c r="B91" s="126"/>
      <c r="C91" s="127"/>
      <c r="D91" s="127"/>
      <c r="E91" s="132"/>
      <c r="F91" s="108"/>
      <c r="G91" s="109"/>
      <c r="H91" s="109"/>
      <c r="I91" s="109"/>
      <c r="J91" s="109"/>
      <c r="K91" s="109"/>
      <c r="L91" s="109"/>
      <c r="M91" s="109"/>
      <c r="N91" s="109"/>
      <c r="O91" s="110"/>
      <c r="P91" s="109"/>
      <c r="Q91" s="199">
        <f>SUM(F91:P91)</f>
        <v>0</v>
      </c>
      <c r="R91" s="109"/>
      <c r="S91" s="109"/>
      <c r="T91" s="109"/>
      <c r="U91" s="109"/>
      <c r="V91" s="109"/>
      <c r="W91" s="109"/>
      <c r="X91" s="110"/>
      <c r="Y91" s="109"/>
      <c r="Z91" s="109"/>
      <c r="AA91" s="109"/>
      <c r="AB91" s="109"/>
      <c r="AC91" s="199">
        <f>SUM(R91:AB91)</f>
        <v>0</v>
      </c>
      <c r="AD91" s="109"/>
      <c r="AE91" s="110"/>
      <c r="AF91" s="109"/>
      <c r="AG91" s="109"/>
      <c r="AH91" s="109"/>
      <c r="AI91" s="109"/>
      <c r="AJ91" s="109"/>
      <c r="AK91" s="109"/>
      <c r="AL91" s="109"/>
      <c r="AM91" s="109"/>
      <c r="AN91" s="109"/>
      <c r="AO91" s="109"/>
      <c r="AP91" s="110"/>
      <c r="AQ91" s="199">
        <f>SUM(AD91:AP91)</f>
        <v>0</v>
      </c>
      <c r="AR91" s="109"/>
      <c r="AS91" s="109"/>
      <c r="AT91" s="109"/>
      <c r="AU91" s="109"/>
      <c r="AV91" s="109"/>
      <c r="AW91" s="109"/>
      <c r="AX91" s="109"/>
      <c r="AY91" s="109"/>
      <c r="AZ91" s="109"/>
      <c r="BA91" s="109"/>
      <c r="BB91" s="199">
        <f>SUM(AR91:BA91)</f>
        <v>0</v>
      </c>
      <c r="BC91" s="234"/>
      <c r="BD91" s="208">
        <f>SUM(Q91+AC91+AQ91+BB91)</f>
        <v>0</v>
      </c>
      <c r="BE91" s="242"/>
      <c r="BF91" s="149"/>
    </row>
    <row r="92" spans="1:58" s="148" customFormat="1" ht="15.75" thickBot="1" x14ac:dyDescent="0.3">
      <c r="A92" s="449" t="s">
        <v>41</v>
      </c>
      <c r="B92" s="162"/>
      <c r="C92" s="133"/>
      <c r="D92" s="133"/>
      <c r="E92" s="134"/>
      <c r="F92" s="120"/>
      <c r="G92" s="121"/>
      <c r="H92" s="121"/>
      <c r="I92" s="121"/>
      <c r="J92" s="121"/>
      <c r="K92" s="121"/>
      <c r="L92" s="121"/>
      <c r="M92" s="121"/>
      <c r="N92" s="121"/>
      <c r="O92" s="113"/>
      <c r="P92" s="121"/>
      <c r="Q92" s="200">
        <f>SUBTOTAL(9,Q88:Q91)</f>
        <v>153</v>
      </c>
      <c r="R92" s="121"/>
      <c r="S92" s="121"/>
      <c r="T92" s="121"/>
      <c r="U92" s="121"/>
      <c r="V92" s="121"/>
      <c r="W92" s="121"/>
      <c r="X92" s="113"/>
      <c r="Y92" s="121"/>
      <c r="Z92" s="121"/>
      <c r="AA92" s="121"/>
      <c r="AB92" s="121"/>
      <c r="AC92" s="200">
        <f>SUBTOTAL(9,AC88:AC91)</f>
        <v>0</v>
      </c>
      <c r="AD92" s="121"/>
      <c r="AE92" s="113"/>
      <c r="AF92" s="121"/>
      <c r="AG92" s="121"/>
      <c r="AH92" s="121"/>
      <c r="AI92" s="121"/>
      <c r="AJ92" s="121"/>
      <c r="AK92" s="121"/>
      <c r="AL92" s="121"/>
      <c r="AM92" s="121"/>
      <c r="AN92" s="121"/>
      <c r="AO92" s="121"/>
      <c r="AP92" s="113"/>
      <c r="AQ92" s="200">
        <f>SUBTOTAL(9,AQ88:AQ91)</f>
        <v>0</v>
      </c>
      <c r="AR92" s="121"/>
      <c r="AS92" s="121"/>
      <c r="AT92" s="121"/>
      <c r="AU92" s="121"/>
      <c r="AV92" s="121"/>
      <c r="AW92" s="121"/>
      <c r="AX92" s="121"/>
      <c r="AY92" s="121"/>
      <c r="AZ92" s="121"/>
      <c r="BA92" s="121"/>
      <c r="BB92" s="200">
        <f>SUBTOTAL(9,BB88:BB91)</f>
        <v>0</v>
      </c>
      <c r="BC92" s="233">
        <f>SUBTOTAL(9,BC88:BC91)</f>
        <v>0</v>
      </c>
      <c r="BD92" s="211">
        <f>SUBTOTAL(9,BD88:BD91)</f>
        <v>153</v>
      </c>
      <c r="BE92" s="246">
        <f>'totaal BOL niv 4 3 jr'!C57</f>
        <v>152</v>
      </c>
      <c r="BF92" s="147"/>
    </row>
    <row r="93" spans="1:58" s="148" customFormat="1" ht="15" thickTop="1" x14ac:dyDescent="0.2">
      <c r="A93" s="447" t="s">
        <v>55</v>
      </c>
      <c r="B93" s="161"/>
      <c r="C93" s="388"/>
      <c r="D93" s="388"/>
      <c r="E93" s="388"/>
      <c r="F93" s="389"/>
      <c r="G93" s="390"/>
      <c r="H93" s="390"/>
      <c r="I93" s="390"/>
      <c r="J93" s="390"/>
      <c r="K93" s="390"/>
      <c r="L93" s="390"/>
      <c r="M93" s="390"/>
      <c r="N93" s="390"/>
      <c r="O93" s="390"/>
      <c r="P93" s="390"/>
      <c r="Q93" s="409"/>
      <c r="R93" s="390"/>
      <c r="S93" s="390"/>
      <c r="T93" s="390"/>
      <c r="U93" s="390"/>
      <c r="V93" s="390"/>
      <c r="W93" s="390"/>
      <c r="X93" s="390"/>
      <c r="Y93" s="390"/>
      <c r="Z93" s="390"/>
      <c r="AA93" s="390"/>
      <c r="AB93" s="390"/>
      <c r="AC93" s="409"/>
      <c r="AD93" s="390"/>
      <c r="AE93" s="390"/>
      <c r="AF93" s="390"/>
      <c r="AG93" s="390"/>
      <c r="AH93" s="390"/>
      <c r="AI93" s="390"/>
      <c r="AJ93" s="390"/>
      <c r="AK93" s="390"/>
      <c r="AL93" s="390"/>
      <c r="AM93" s="390"/>
      <c r="AN93" s="390"/>
      <c r="AO93" s="390"/>
      <c r="AP93" s="390"/>
      <c r="AQ93" s="409"/>
      <c r="AR93" s="390"/>
      <c r="AS93" s="390"/>
      <c r="AT93" s="390"/>
      <c r="AU93" s="390"/>
      <c r="AV93" s="390"/>
      <c r="AW93" s="390"/>
      <c r="AX93" s="390"/>
      <c r="AY93" s="390"/>
      <c r="AZ93" s="390"/>
      <c r="BA93" s="390"/>
      <c r="BB93" s="409"/>
      <c r="BC93" s="405"/>
      <c r="BD93" s="404" t="s">
        <v>8</v>
      </c>
      <c r="BE93" s="242"/>
      <c r="BF93" s="147"/>
    </row>
    <row r="94" spans="1:58" s="148" customFormat="1" x14ac:dyDescent="0.2">
      <c r="A94" s="442" t="s">
        <v>182</v>
      </c>
      <c r="B94" s="126"/>
      <c r="C94" s="127"/>
      <c r="D94" s="127"/>
      <c r="E94" s="132"/>
      <c r="F94" s="108">
        <v>38</v>
      </c>
      <c r="G94" s="109"/>
      <c r="H94" s="109"/>
      <c r="I94" s="109"/>
      <c r="J94" s="109"/>
      <c r="K94" s="109"/>
      <c r="L94" s="109"/>
      <c r="M94" s="109"/>
      <c r="N94" s="109"/>
      <c r="O94" s="110"/>
      <c r="P94" s="109"/>
      <c r="Q94" s="199">
        <f t="shared" ref="Q94" si="20">SUM(F94:P94)</f>
        <v>38</v>
      </c>
      <c r="R94" s="109"/>
      <c r="S94" s="109"/>
      <c r="T94" s="109"/>
      <c r="U94" s="109"/>
      <c r="V94" s="109"/>
      <c r="W94" s="109"/>
      <c r="X94" s="110"/>
      <c r="Y94" s="109"/>
      <c r="Z94" s="109"/>
      <c r="AA94" s="109"/>
      <c r="AB94" s="109"/>
      <c r="AC94" s="199">
        <f t="shared" ref="AC94" si="21">SUM(R94:AB94)</f>
        <v>0</v>
      </c>
      <c r="AD94" s="109"/>
      <c r="AE94" s="110"/>
      <c r="AF94" s="109"/>
      <c r="AG94" s="109"/>
      <c r="AH94" s="109"/>
      <c r="AI94" s="109"/>
      <c r="AJ94" s="109"/>
      <c r="AK94" s="109"/>
      <c r="AL94" s="109"/>
      <c r="AM94" s="109"/>
      <c r="AN94" s="109"/>
      <c r="AO94" s="109"/>
      <c r="AP94" s="110"/>
      <c r="AQ94" s="199">
        <f t="shared" ref="AQ94" si="22">SUM(AD94:AP94)</f>
        <v>0</v>
      </c>
      <c r="AR94" s="109"/>
      <c r="AS94" s="109"/>
      <c r="AT94" s="109"/>
      <c r="AU94" s="109"/>
      <c r="AV94" s="109"/>
      <c r="AW94" s="109"/>
      <c r="AX94" s="109"/>
      <c r="AY94" s="109"/>
      <c r="AZ94" s="109"/>
      <c r="BA94" s="109"/>
      <c r="BB94" s="199">
        <f t="shared" ref="BB94" si="23">SUM(AR94:BA94)</f>
        <v>0</v>
      </c>
      <c r="BC94" s="225"/>
      <c r="BD94" s="208">
        <f t="shared" ref="BD94" si="24">SUM(Q94+AC94+AQ94+BB94)</f>
        <v>38</v>
      </c>
      <c r="BE94" s="242"/>
      <c r="BF94" s="149"/>
    </row>
    <row r="95" spans="1:58" s="13" customFormat="1" x14ac:dyDescent="0.2">
      <c r="A95" s="442" t="s">
        <v>181</v>
      </c>
      <c r="B95" s="126"/>
      <c r="C95" s="127"/>
      <c r="D95" s="127"/>
      <c r="E95" s="132"/>
      <c r="F95" s="108">
        <v>38</v>
      </c>
      <c r="G95" s="109"/>
      <c r="H95" s="109"/>
      <c r="I95" s="109"/>
      <c r="J95" s="109"/>
      <c r="K95" s="109"/>
      <c r="L95" s="109"/>
      <c r="M95" s="109"/>
      <c r="N95" s="109"/>
      <c r="O95" s="110"/>
      <c r="P95" s="109"/>
      <c r="Q95" s="199">
        <f>SUM(F95:P95)</f>
        <v>38</v>
      </c>
      <c r="R95" s="109"/>
      <c r="S95" s="109"/>
      <c r="T95" s="109"/>
      <c r="U95" s="109"/>
      <c r="V95" s="109"/>
      <c r="W95" s="109"/>
      <c r="X95" s="110"/>
      <c r="Y95" s="109"/>
      <c r="Z95" s="109"/>
      <c r="AA95" s="109"/>
      <c r="AB95" s="109"/>
      <c r="AC95" s="199">
        <f>SUM(R95:AB95)</f>
        <v>0</v>
      </c>
      <c r="AD95" s="109"/>
      <c r="AE95" s="110"/>
      <c r="AF95" s="109"/>
      <c r="AG95" s="109"/>
      <c r="AH95" s="109"/>
      <c r="AI95" s="109"/>
      <c r="AJ95" s="109"/>
      <c r="AK95" s="109"/>
      <c r="AL95" s="109"/>
      <c r="AM95" s="109"/>
      <c r="AN95" s="109"/>
      <c r="AO95" s="109"/>
      <c r="AP95" s="110"/>
      <c r="AQ95" s="199">
        <f>SUM(AD95:AP95)</f>
        <v>0</v>
      </c>
      <c r="AR95" s="109"/>
      <c r="AS95" s="109"/>
      <c r="AT95" s="109"/>
      <c r="AU95" s="109"/>
      <c r="AV95" s="109"/>
      <c r="AW95" s="109"/>
      <c r="AX95" s="109"/>
      <c r="AY95" s="109"/>
      <c r="AZ95" s="109"/>
      <c r="BA95" s="109"/>
      <c r="BB95" s="199">
        <f>SUM(AR95:BA95)</f>
        <v>0</v>
      </c>
      <c r="BC95" s="234"/>
      <c r="BD95" s="208">
        <f>SUM(Q95+AC95+AQ95+BB95)</f>
        <v>38</v>
      </c>
      <c r="BE95" s="242"/>
      <c r="BF95" s="149"/>
    </row>
    <row r="96" spans="1:58" s="148" customFormat="1" ht="15.75" thickBot="1" x14ac:dyDescent="0.3">
      <c r="A96" s="449" t="s">
        <v>179</v>
      </c>
      <c r="B96" s="162"/>
      <c r="C96" s="133"/>
      <c r="D96" s="133"/>
      <c r="E96" s="134"/>
      <c r="F96" s="120"/>
      <c r="G96" s="121"/>
      <c r="H96" s="121"/>
      <c r="I96" s="121"/>
      <c r="J96" s="121"/>
      <c r="K96" s="121"/>
      <c r="L96" s="121"/>
      <c r="M96" s="121"/>
      <c r="N96" s="121"/>
      <c r="O96" s="113"/>
      <c r="P96" s="121"/>
      <c r="Q96" s="200">
        <f>SUBTOTAL(9,Q94:Q95)</f>
        <v>76</v>
      </c>
      <c r="R96" s="121"/>
      <c r="S96" s="121"/>
      <c r="T96" s="121"/>
      <c r="U96" s="121"/>
      <c r="V96" s="121"/>
      <c r="W96" s="121"/>
      <c r="X96" s="113"/>
      <c r="Y96" s="121"/>
      <c r="Z96" s="121"/>
      <c r="AA96" s="121"/>
      <c r="AB96" s="121"/>
      <c r="AC96" s="200">
        <f>SUBTOTAL(9,AC94:AC95)</f>
        <v>0</v>
      </c>
      <c r="AD96" s="121"/>
      <c r="AE96" s="113"/>
      <c r="AF96" s="121"/>
      <c r="AG96" s="121"/>
      <c r="AH96" s="121"/>
      <c r="AI96" s="121"/>
      <c r="AJ96" s="121"/>
      <c r="AK96" s="121"/>
      <c r="AL96" s="121"/>
      <c r="AM96" s="121"/>
      <c r="AN96" s="121"/>
      <c r="AO96" s="121"/>
      <c r="AP96" s="113"/>
      <c r="AQ96" s="200">
        <f>SUBTOTAL(9,AQ94:AQ95)</f>
        <v>0</v>
      </c>
      <c r="AR96" s="121"/>
      <c r="AS96" s="121"/>
      <c r="AT96" s="121"/>
      <c r="AU96" s="121"/>
      <c r="AV96" s="121"/>
      <c r="AW96" s="121"/>
      <c r="AX96" s="121"/>
      <c r="AY96" s="121"/>
      <c r="AZ96" s="121"/>
      <c r="BA96" s="121"/>
      <c r="BB96" s="200">
        <f>SUBTOTAL(9,BB94:BB95)</f>
        <v>0</v>
      </c>
      <c r="BC96" s="233">
        <f>SUBTOTAL(9,BC94:BC95)</f>
        <v>0</v>
      </c>
      <c r="BD96" s="211">
        <f>SUBTOTAL(9,BD94:BD95)</f>
        <v>76</v>
      </c>
      <c r="BE96" s="246">
        <f>'totaal BOL niv 4 3 jr'!C61</f>
        <v>76</v>
      </c>
      <c r="BF96" s="147"/>
    </row>
    <row r="97" spans="1:58" s="148" customFormat="1" ht="15" thickTop="1" x14ac:dyDescent="0.2">
      <c r="A97" s="450" t="s">
        <v>30</v>
      </c>
      <c r="B97" s="163"/>
      <c r="C97" s="391"/>
      <c r="D97" s="391"/>
      <c r="E97" s="392"/>
      <c r="F97" s="393"/>
      <c r="G97" s="394"/>
      <c r="H97" s="394"/>
      <c r="I97" s="394"/>
      <c r="J97" s="394"/>
      <c r="K97" s="394"/>
      <c r="L97" s="394"/>
      <c r="M97" s="394"/>
      <c r="N97" s="394"/>
      <c r="O97" s="394"/>
      <c r="P97" s="394"/>
      <c r="Q97" s="410"/>
      <c r="R97" s="394"/>
      <c r="S97" s="394"/>
      <c r="T97" s="394"/>
      <c r="U97" s="394"/>
      <c r="V97" s="394"/>
      <c r="W97" s="394"/>
      <c r="X97" s="394"/>
      <c r="Y97" s="394"/>
      <c r="Z97" s="394"/>
      <c r="AA97" s="394"/>
      <c r="AB97" s="394"/>
      <c r="AC97" s="410"/>
      <c r="AD97" s="394"/>
      <c r="AE97" s="394"/>
      <c r="AF97" s="394"/>
      <c r="AG97" s="394"/>
      <c r="AH97" s="394"/>
      <c r="AI97" s="394"/>
      <c r="AJ97" s="394"/>
      <c r="AK97" s="394"/>
      <c r="AL97" s="394"/>
      <c r="AM97" s="394"/>
      <c r="AN97" s="394"/>
      <c r="AO97" s="394"/>
      <c r="AP97" s="394"/>
      <c r="AQ97" s="410"/>
      <c r="AR97" s="394"/>
      <c r="AS97" s="394"/>
      <c r="AT97" s="394"/>
      <c r="AU97" s="394"/>
      <c r="AV97" s="394"/>
      <c r="AW97" s="394"/>
      <c r="AX97" s="394"/>
      <c r="AY97" s="394"/>
      <c r="AZ97" s="394"/>
      <c r="BA97" s="394"/>
      <c r="BB97" s="410"/>
      <c r="BC97" s="399"/>
      <c r="BD97" s="400" t="s">
        <v>8</v>
      </c>
      <c r="BE97" s="243"/>
      <c r="BF97" s="147"/>
    </row>
    <row r="98" spans="1:58" s="148" customFormat="1" ht="15.75" customHeight="1" x14ac:dyDescent="0.2">
      <c r="A98" s="453" t="s">
        <v>4</v>
      </c>
      <c r="B98" s="344" t="s">
        <v>269</v>
      </c>
      <c r="C98" s="135"/>
      <c r="D98" s="135"/>
      <c r="E98" s="132"/>
      <c r="F98" s="108"/>
      <c r="G98" s="109"/>
      <c r="H98" s="109"/>
      <c r="I98" s="109"/>
      <c r="J98" s="109"/>
      <c r="K98" s="109"/>
      <c r="L98" s="109"/>
      <c r="M98" s="109"/>
      <c r="N98" s="109"/>
      <c r="O98" s="110"/>
      <c r="P98" s="109"/>
      <c r="Q98" s="199">
        <f>SUM(F98:P98)</f>
        <v>0</v>
      </c>
      <c r="R98" s="109"/>
      <c r="S98" s="109"/>
      <c r="T98" s="109"/>
      <c r="U98" s="109"/>
      <c r="V98" s="109"/>
      <c r="W98" s="109"/>
      <c r="X98" s="110"/>
      <c r="Y98" s="109"/>
      <c r="Z98" s="109"/>
      <c r="AA98" s="109"/>
      <c r="AB98" s="109"/>
      <c r="AC98" s="199">
        <f>SUM(R98:AB98)</f>
        <v>0</v>
      </c>
      <c r="AD98" s="109"/>
      <c r="AE98" s="110"/>
      <c r="AF98" s="109"/>
      <c r="AG98" s="109"/>
      <c r="AH98" s="109"/>
      <c r="AI98" s="109"/>
      <c r="AJ98" s="109"/>
      <c r="AK98" s="109"/>
      <c r="AL98" s="109"/>
      <c r="AM98" s="109"/>
      <c r="AN98" s="109"/>
      <c r="AO98" s="109"/>
      <c r="AP98" s="110"/>
      <c r="AQ98" s="199">
        <f>SUM(AD98:AP98)</f>
        <v>0</v>
      </c>
      <c r="AR98" s="109"/>
      <c r="AS98" s="109"/>
      <c r="AT98" s="109"/>
      <c r="AU98" s="109"/>
      <c r="AV98" s="109"/>
      <c r="AW98" s="109"/>
      <c r="AX98" s="109"/>
      <c r="AY98" s="109"/>
      <c r="AZ98" s="109"/>
      <c r="BA98" s="109"/>
      <c r="BB98" s="199">
        <f>SUM(AR98:BA98)</f>
        <v>0</v>
      </c>
      <c r="BC98" s="232"/>
      <c r="BD98" s="208">
        <f t="shared" ref="BD98:BD102" si="25">SUM(Q98+AC98+AQ98+BB98)</f>
        <v>0</v>
      </c>
      <c r="BE98" s="242"/>
      <c r="BF98" s="149"/>
    </row>
    <row r="99" spans="1:58" s="148" customFormat="1" ht="15" customHeight="1" x14ac:dyDescent="0.2">
      <c r="A99" s="454" t="s">
        <v>5</v>
      </c>
      <c r="B99" s="138"/>
      <c r="C99" s="127"/>
      <c r="D99" s="127"/>
      <c r="E99" s="132"/>
      <c r="F99" s="108"/>
      <c r="G99" s="109"/>
      <c r="H99" s="109"/>
      <c r="I99" s="109"/>
      <c r="J99" s="109"/>
      <c r="K99" s="109"/>
      <c r="L99" s="109"/>
      <c r="M99" s="109"/>
      <c r="N99" s="109"/>
      <c r="O99" s="110"/>
      <c r="P99" s="109"/>
      <c r="Q99" s="199">
        <f>SUM(F99:P99)</f>
        <v>0</v>
      </c>
      <c r="R99" s="109"/>
      <c r="S99" s="109"/>
      <c r="T99" s="109"/>
      <c r="U99" s="109"/>
      <c r="V99" s="109"/>
      <c r="W99" s="109"/>
      <c r="X99" s="110"/>
      <c r="Y99" s="109"/>
      <c r="Z99" s="109"/>
      <c r="AA99" s="109"/>
      <c r="AB99" s="109"/>
      <c r="AC99" s="199">
        <f>SUM(R99:AB99)</f>
        <v>0</v>
      </c>
      <c r="AD99" s="109"/>
      <c r="AE99" s="110"/>
      <c r="AF99" s="109"/>
      <c r="AG99" s="109"/>
      <c r="AH99" s="109"/>
      <c r="AI99" s="109"/>
      <c r="AJ99" s="109"/>
      <c r="AK99" s="109"/>
      <c r="AL99" s="109"/>
      <c r="AM99" s="109"/>
      <c r="AN99" s="109"/>
      <c r="AO99" s="109"/>
      <c r="AP99" s="110"/>
      <c r="AQ99" s="199">
        <f>SUM(AD99:AP99)</f>
        <v>0</v>
      </c>
      <c r="AR99" s="109"/>
      <c r="AS99" s="109"/>
      <c r="AT99" s="109"/>
      <c r="AU99" s="109"/>
      <c r="AV99" s="109"/>
      <c r="AW99" s="109"/>
      <c r="AX99" s="109"/>
      <c r="AY99" s="109"/>
      <c r="AZ99" s="109"/>
      <c r="BA99" s="109"/>
      <c r="BB99" s="199">
        <f>SUM(AR99:BA99)</f>
        <v>0</v>
      </c>
      <c r="BC99" s="232"/>
      <c r="BD99" s="208">
        <f t="shared" si="25"/>
        <v>0</v>
      </c>
      <c r="BE99" s="242"/>
      <c r="BF99" s="149"/>
    </row>
    <row r="100" spans="1:58" s="148" customFormat="1" ht="15.75" customHeight="1" x14ac:dyDescent="0.2">
      <c r="A100" s="454" t="s">
        <v>2</v>
      </c>
      <c r="B100" s="138"/>
      <c r="C100" s="127"/>
      <c r="D100" s="127"/>
      <c r="E100" s="132"/>
      <c r="F100" s="108"/>
      <c r="G100" s="109"/>
      <c r="H100" s="109"/>
      <c r="I100" s="109"/>
      <c r="J100" s="109"/>
      <c r="K100" s="109"/>
      <c r="L100" s="109"/>
      <c r="M100" s="109"/>
      <c r="N100" s="109"/>
      <c r="O100" s="110"/>
      <c r="P100" s="109"/>
      <c r="Q100" s="199">
        <f>SUM(F100:P100)</f>
        <v>0</v>
      </c>
      <c r="R100" s="109"/>
      <c r="S100" s="109"/>
      <c r="T100" s="109"/>
      <c r="U100" s="109"/>
      <c r="V100" s="109"/>
      <c r="W100" s="109"/>
      <c r="X100" s="110"/>
      <c r="Y100" s="109"/>
      <c r="Z100" s="109"/>
      <c r="AA100" s="109"/>
      <c r="AB100" s="109"/>
      <c r="AC100" s="199">
        <f>SUM(R100:AB100)</f>
        <v>0</v>
      </c>
      <c r="AD100" s="109"/>
      <c r="AE100" s="110"/>
      <c r="AF100" s="109"/>
      <c r="AG100" s="109"/>
      <c r="AH100" s="109"/>
      <c r="AI100" s="109"/>
      <c r="AJ100" s="109"/>
      <c r="AK100" s="109"/>
      <c r="AL100" s="109"/>
      <c r="AM100" s="109"/>
      <c r="AN100" s="109"/>
      <c r="AO100" s="109"/>
      <c r="AP100" s="110"/>
      <c r="AQ100" s="199">
        <f>SUM(AD100:AP100)</f>
        <v>0</v>
      </c>
      <c r="AR100" s="109"/>
      <c r="AS100" s="109"/>
      <c r="AT100" s="109"/>
      <c r="AU100" s="109"/>
      <c r="AV100" s="109"/>
      <c r="AW100" s="109"/>
      <c r="AX100" s="109"/>
      <c r="AY100" s="109"/>
      <c r="AZ100" s="109"/>
      <c r="BA100" s="109"/>
      <c r="BB100" s="199">
        <f>SUM(AR100:BA100)</f>
        <v>0</v>
      </c>
      <c r="BC100" s="232"/>
      <c r="BD100" s="208">
        <f t="shared" si="25"/>
        <v>0</v>
      </c>
      <c r="BE100" s="242"/>
      <c r="BF100" s="149"/>
    </row>
    <row r="101" spans="1:58" s="148" customFormat="1" ht="15.75" customHeight="1" x14ac:dyDescent="0.2">
      <c r="A101" s="454" t="s">
        <v>183</v>
      </c>
      <c r="B101" s="138"/>
      <c r="C101" s="127"/>
      <c r="D101" s="127"/>
      <c r="E101" s="132"/>
      <c r="F101" s="108"/>
      <c r="G101" s="109"/>
      <c r="H101" s="109"/>
      <c r="I101" s="109"/>
      <c r="J101" s="109"/>
      <c r="K101" s="109"/>
      <c r="L101" s="109"/>
      <c r="M101" s="109"/>
      <c r="N101" s="109"/>
      <c r="O101" s="110"/>
      <c r="P101" s="109"/>
      <c r="Q101" s="199">
        <f>SUM(F101:P101)</f>
        <v>0</v>
      </c>
      <c r="R101" s="109"/>
      <c r="S101" s="109"/>
      <c r="T101" s="109"/>
      <c r="U101" s="109"/>
      <c r="V101" s="109"/>
      <c r="W101" s="109"/>
      <c r="X101" s="110"/>
      <c r="Y101" s="109"/>
      <c r="Z101" s="109"/>
      <c r="AA101" s="109"/>
      <c r="AB101" s="109"/>
      <c r="AC101" s="199">
        <f>SUM(R101:AB101)</f>
        <v>0</v>
      </c>
      <c r="AD101" s="109"/>
      <c r="AE101" s="110"/>
      <c r="AF101" s="109"/>
      <c r="AG101" s="109"/>
      <c r="AH101" s="109"/>
      <c r="AI101" s="109"/>
      <c r="AJ101" s="109"/>
      <c r="AK101" s="109"/>
      <c r="AL101" s="109"/>
      <c r="AM101" s="109"/>
      <c r="AN101" s="109"/>
      <c r="AO101" s="109"/>
      <c r="AP101" s="110"/>
      <c r="AQ101" s="199">
        <f>SUM(AD101:AP101)</f>
        <v>0</v>
      </c>
      <c r="AR101" s="109"/>
      <c r="AS101" s="109"/>
      <c r="AT101" s="109"/>
      <c r="AU101" s="109"/>
      <c r="AV101" s="109"/>
      <c r="AW101" s="109"/>
      <c r="AX101" s="109"/>
      <c r="AY101" s="109"/>
      <c r="AZ101" s="109"/>
      <c r="BA101" s="109"/>
      <c r="BB101" s="199">
        <f>SUM(AR101:BA101)</f>
        <v>0</v>
      </c>
      <c r="BC101" s="232"/>
      <c r="BD101" s="208">
        <f t="shared" ref="BD101" si="26">SUM(Q101+AC101+AQ101+BB101)</f>
        <v>0</v>
      </c>
      <c r="BE101" s="242"/>
      <c r="BF101" s="149"/>
    </row>
    <row r="102" spans="1:58" s="148" customFormat="1" ht="15.75" customHeight="1" x14ac:dyDescent="0.2">
      <c r="A102" s="455" t="s">
        <v>39</v>
      </c>
      <c r="B102" s="345"/>
      <c r="C102" s="135"/>
      <c r="D102" s="135"/>
      <c r="E102" s="132"/>
      <c r="F102" s="108"/>
      <c r="G102" s="109"/>
      <c r="H102" s="109"/>
      <c r="I102" s="109"/>
      <c r="J102" s="109"/>
      <c r="K102" s="109"/>
      <c r="L102" s="109"/>
      <c r="M102" s="109"/>
      <c r="N102" s="109"/>
      <c r="O102" s="110"/>
      <c r="P102" s="109"/>
      <c r="Q102" s="199">
        <f>SUM(F102:P102)</f>
        <v>0</v>
      </c>
      <c r="R102" s="109"/>
      <c r="S102" s="109"/>
      <c r="T102" s="109"/>
      <c r="U102" s="109"/>
      <c r="V102" s="109"/>
      <c r="W102" s="109"/>
      <c r="X102" s="110"/>
      <c r="Y102" s="109"/>
      <c r="Z102" s="109"/>
      <c r="AA102" s="109"/>
      <c r="AB102" s="109"/>
      <c r="AC102" s="199">
        <f>SUM(R102:AB102)</f>
        <v>0</v>
      </c>
      <c r="AD102" s="109"/>
      <c r="AE102" s="110"/>
      <c r="AF102" s="109"/>
      <c r="AG102" s="109"/>
      <c r="AH102" s="109"/>
      <c r="AI102" s="109"/>
      <c r="AJ102" s="109"/>
      <c r="AK102" s="109"/>
      <c r="AL102" s="109"/>
      <c r="AM102" s="109"/>
      <c r="AN102" s="109"/>
      <c r="AO102" s="109"/>
      <c r="AP102" s="110"/>
      <c r="AQ102" s="199">
        <f>SUM(AD102:AP102)</f>
        <v>0</v>
      </c>
      <c r="AR102" s="109"/>
      <c r="AS102" s="109"/>
      <c r="AT102" s="109"/>
      <c r="AU102" s="109"/>
      <c r="AV102" s="109"/>
      <c r="AW102" s="109"/>
      <c r="AX102" s="109"/>
      <c r="AY102" s="109"/>
      <c r="AZ102" s="109"/>
      <c r="BA102" s="109"/>
      <c r="BB102" s="199">
        <f>SUM(AR102:BA102)</f>
        <v>0</v>
      </c>
      <c r="BC102" s="232"/>
      <c r="BD102" s="208">
        <f t="shared" si="25"/>
        <v>0</v>
      </c>
      <c r="BE102" s="242"/>
      <c r="BF102" s="149"/>
    </row>
    <row r="103" spans="1:58" s="148" customFormat="1" ht="16.5" customHeight="1" thickBot="1" x14ac:dyDescent="0.3">
      <c r="A103" s="446" t="s">
        <v>48</v>
      </c>
      <c r="B103" s="164"/>
      <c r="C103" s="165"/>
      <c r="D103" s="165"/>
      <c r="E103" s="166"/>
      <c r="F103" s="123"/>
      <c r="G103" s="124"/>
      <c r="H103" s="124"/>
      <c r="I103" s="124"/>
      <c r="J103" s="124"/>
      <c r="K103" s="124"/>
      <c r="L103" s="124"/>
      <c r="M103" s="124"/>
      <c r="N103" s="124"/>
      <c r="O103" s="125"/>
      <c r="P103" s="124"/>
      <c r="Q103" s="200">
        <f>SUBTOTAL(9,Q98:Q102)</f>
        <v>0</v>
      </c>
      <c r="R103" s="124"/>
      <c r="S103" s="124"/>
      <c r="T103" s="124"/>
      <c r="U103" s="124"/>
      <c r="V103" s="124"/>
      <c r="W103" s="124"/>
      <c r="X103" s="125"/>
      <c r="Y103" s="124"/>
      <c r="Z103" s="124"/>
      <c r="AA103" s="124"/>
      <c r="AB103" s="124"/>
      <c r="AC103" s="200">
        <f>SUBTOTAL(9,AC98:AC102)</f>
        <v>0</v>
      </c>
      <c r="AD103" s="124"/>
      <c r="AE103" s="125"/>
      <c r="AF103" s="124"/>
      <c r="AG103" s="124"/>
      <c r="AH103" s="124"/>
      <c r="AI103" s="124"/>
      <c r="AJ103" s="124"/>
      <c r="AK103" s="124"/>
      <c r="AL103" s="124"/>
      <c r="AM103" s="124"/>
      <c r="AN103" s="124"/>
      <c r="AO103" s="124"/>
      <c r="AP103" s="125"/>
      <c r="AQ103" s="200">
        <f>SUBTOTAL(9,AQ98:AQ102)</f>
        <v>0</v>
      </c>
      <c r="AR103" s="124"/>
      <c r="AS103" s="124"/>
      <c r="AT103" s="124"/>
      <c r="AU103" s="124"/>
      <c r="AV103" s="124"/>
      <c r="AW103" s="124"/>
      <c r="AX103" s="124"/>
      <c r="AY103" s="124"/>
      <c r="AZ103" s="124"/>
      <c r="BA103" s="124"/>
      <c r="BB103" s="200">
        <f>SUBTOTAL(9,BB98:BB102)</f>
        <v>0</v>
      </c>
      <c r="BC103" s="233">
        <f>SUBTOTAL(9,BC98:BC102)</f>
        <v>0</v>
      </c>
      <c r="BD103" s="212">
        <f>SUBTOTAL(9,BD98:BD102)</f>
        <v>0</v>
      </c>
      <c r="BE103" s="245">
        <f>'totaal BOL niv 4 3 jr'!C68</f>
        <v>0</v>
      </c>
      <c r="BF103" s="147"/>
    </row>
    <row r="104" spans="1:58" s="148" customFormat="1" ht="15" thickTop="1" x14ac:dyDescent="0.2">
      <c r="A104" s="450" t="s">
        <v>273</v>
      </c>
      <c r="B104" s="163"/>
      <c r="C104" s="391"/>
      <c r="D104" s="391"/>
      <c r="E104" s="392"/>
      <c r="F104" s="393"/>
      <c r="G104" s="394"/>
      <c r="H104" s="394"/>
      <c r="I104" s="394"/>
      <c r="J104" s="394"/>
      <c r="K104" s="394"/>
      <c r="L104" s="394"/>
      <c r="M104" s="394"/>
      <c r="N104" s="394"/>
      <c r="O104" s="394"/>
      <c r="P104" s="394"/>
      <c r="Q104" s="410"/>
      <c r="R104" s="394"/>
      <c r="S104" s="394"/>
      <c r="T104" s="394"/>
      <c r="U104" s="394"/>
      <c r="V104" s="394"/>
      <c r="W104" s="394"/>
      <c r="X104" s="394"/>
      <c r="Y104" s="394"/>
      <c r="Z104" s="394"/>
      <c r="AA104" s="394"/>
      <c r="AB104" s="394"/>
      <c r="AC104" s="410"/>
      <c r="AD104" s="394"/>
      <c r="AE104" s="394"/>
      <c r="AF104" s="394"/>
      <c r="AG104" s="394"/>
      <c r="AH104" s="394"/>
      <c r="AI104" s="394"/>
      <c r="AJ104" s="394"/>
      <c r="AK104" s="394"/>
      <c r="AL104" s="394"/>
      <c r="AM104" s="394"/>
      <c r="AN104" s="394"/>
      <c r="AO104" s="394"/>
      <c r="AP104" s="394"/>
      <c r="AQ104" s="410"/>
      <c r="AR104" s="394"/>
      <c r="AS104" s="394"/>
      <c r="AT104" s="394"/>
      <c r="AU104" s="394"/>
      <c r="AV104" s="394"/>
      <c r="AW104" s="394"/>
      <c r="AX104" s="394"/>
      <c r="AY104" s="394"/>
      <c r="AZ104" s="394"/>
      <c r="BA104" s="394"/>
      <c r="BB104" s="410"/>
      <c r="BC104" s="399"/>
      <c r="BD104" s="401" t="s">
        <v>8</v>
      </c>
      <c r="BE104" s="247"/>
      <c r="BF104" s="147"/>
    </row>
    <row r="105" spans="1:58" s="148" customFormat="1" x14ac:dyDescent="0.2">
      <c r="A105" s="136"/>
      <c r="B105" s="136"/>
      <c r="C105" s="127"/>
      <c r="D105" s="127"/>
      <c r="E105" s="132"/>
      <c r="F105" s="108"/>
      <c r="G105" s="109"/>
      <c r="H105" s="109"/>
      <c r="I105" s="109"/>
      <c r="J105" s="109"/>
      <c r="K105" s="109"/>
      <c r="L105" s="109"/>
      <c r="M105" s="109"/>
      <c r="N105" s="109"/>
      <c r="O105" s="110"/>
      <c r="P105" s="109"/>
      <c r="Q105" s="199">
        <f>SUM(F105:P105)</f>
        <v>0</v>
      </c>
      <c r="R105" s="109"/>
      <c r="S105" s="109"/>
      <c r="T105" s="109"/>
      <c r="U105" s="109"/>
      <c r="V105" s="109"/>
      <c r="W105" s="109"/>
      <c r="X105" s="110"/>
      <c r="Y105" s="109"/>
      <c r="Z105" s="109"/>
      <c r="AA105" s="109"/>
      <c r="AB105" s="109"/>
      <c r="AC105" s="199">
        <f>SUM(R105:AB105)</f>
        <v>0</v>
      </c>
      <c r="AD105" s="109"/>
      <c r="AE105" s="110"/>
      <c r="AF105" s="109"/>
      <c r="AG105" s="109"/>
      <c r="AH105" s="109"/>
      <c r="AI105" s="109"/>
      <c r="AJ105" s="109"/>
      <c r="AK105" s="109"/>
      <c r="AL105" s="109"/>
      <c r="AM105" s="109"/>
      <c r="AN105" s="109"/>
      <c r="AO105" s="109"/>
      <c r="AP105" s="110"/>
      <c r="AQ105" s="199">
        <f>SUM(AD105:AP105)</f>
        <v>0</v>
      </c>
      <c r="AR105" s="109"/>
      <c r="AS105" s="109"/>
      <c r="AT105" s="109"/>
      <c r="AU105" s="109"/>
      <c r="AV105" s="109"/>
      <c r="AW105" s="109"/>
      <c r="AX105" s="109"/>
      <c r="AY105" s="109"/>
      <c r="AZ105" s="109"/>
      <c r="BA105" s="109"/>
      <c r="BB105" s="199">
        <f>SUM(AR105:BA105)</f>
        <v>0</v>
      </c>
      <c r="BC105" s="232"/>
      <c r="BD105" s="213">
        <f t="shared" ref="BD105:BD106" si="27">SUM(Q105+AC105+AQ105+BB105)</f>
        <v>0</v>
      </c>
      <c r="BE105" s="248"/>
      <c r="BF105" s="149"/>
    </row>
    <row r="106" spans="1:58" s="148" customFormat="1" x14ac:dyDescent="0.2">
      <c r="A106" s="136"/>
      <c r="B106" s="136"/>
      <c r="C106" s="135"/>
      <c r="D106" s="135"/>
      <c r="E106" s="132"/>
      <c r="F106" s="108"/>
      <c r="G106" s="109"/>
      <c r="H106" s="109"/>
      <c r="I106" s="109"/>
      <c r="J106" s="109"/>
      <c r="K106" s="109"/>
      <c r="L106" s="109"/>
      <c r="M106" s="109"/>
      <c r="N106" s="109"/>
      <c r="O106" s="110"/>
      <c r="P106" s="109"/>
      <c r="Q106" s="199">
        <f>SUM(F106:P106)</f>
        <v>0</v>
      </c>
      <c r="R106" s="109"/>
      <c r="S106" s="109"/>
      <c r="T106" s="109"/>
      <c r="U106" s="109"/>
      <c r="V106" s="109"/>
      <c r="W106" s="109"/>
      <c r="X106" s="110"/>
      <c r="Y106" s="109"/>
      <c r="Z106" s="109"/>
      <c r="AA106" s="109"/>
      <c r="AB106" s="109"/>
      <c r="AC106" s="199">
        <f>SUM(R106:AB106)</f>
        <v>0</v>
      </c>
      <c r="AD106" s="109"/>
      <c r="AE106" s="110"/>
      <c r="AF106" s="109"/>
      <c r="AG106" s="109"/>
      <c r="AH106" s="109"/>
      <c r="AI106" s="109"/>
      <c r="AJ106" s="109"/>
      <c r="AK106" s="109"/>
      <c r="AL106" s="109"/>
      <c r="AM106" s="109"/>
      <c r="AN106" s="109"/>
      <c r="AO106" s="109"/>
      <c r="AP106" s="110"/>
      <c r="AQ106" s="199">
        <f>SUM(AD106:AP106)</f>
        <v>0</v>
      </c>
      <c r="AR106" s="109"/>
      <c r="AS106" s="109"/>
      <c r="AT106" s="109"/>
      <c r="AU106" s="109"/>
      <c r="AV106" s="109"/>
      <c r="AW106" s="109"/>
      <c r="AX106" s="109"/>
      <c r="AY106" s="109"/>
      <c r="AZ106" s="109"/>
      <c r="BA106" s="109"/>
      <c r="BB106" s="199">
        <f>SUM(AR106:BA106)</f>
        <v>0</v>
      </c>
      <c r="BC106" s="232"/>
      <c r="BD106" s="213">
        <f t="shared" si="27"/>
        <v>0</v>
      </c>
      <c r="BE106" s="248"/>
      <c r="BF106" s="149"/>
    </row>
    <row r="107" spans="1:58" s="148" customFormat="1" ht="15" thickBot="1" x14ac:dyDescent="0.25">
      <c r="A107" s="449" t="s">
        <v>49</v>
      </c>
      <c r="B107" s="162"/>
      <c r="C107" s="133"/>
      <c r="D107" s="133"/>
      <c r="E107" s="134"/>
      <c r="F107" s="120"/>
      <c r="G107" s="121"/>
      <c r="H107" s="121"/>
      <c r="I107" s="121"/>
      <c r="J107" s="121"/>
      <c r="K107" s="121"/>
      <c r="L107" s="121"/>
      <c r="M107" s="121"/>
      <c r="N107" s="121"/>
      <c r="O107" s="113"/>
      <c r="P107" s="121"/>
      <c r="Q107" s="200">
        <f>SUBTOTAL(9,Q105:Q106)</f>
        <v>0</v>
      </c>
      <c r="R107" s="121"/>
      <c r="S107" s="121"/>
      <c r="T107" s="121"/>
      <c r="U107" s="121"/>
      <c r="V107" s="121"/>
      <c r="W107" s="121"/>
      <c r="X107" s="113"/>
      <c r="Y107" s="121"/>
      <c r="Z107" s="121"/>
      <c r="AA107" s="121"/>
      <c r="AB107" s="121"/>
      <c r="AC107" s="200">
        <f>SUBTOTAL(9,AC105:AC106)</f>
        <v>0</v>
      </c>
      <c r="AD107" s="121"/>
      <c r="AE107" s="113"/>
      <c r="AF107" s="121"/>
      <c r="AG107" s="121"/>
      <c r="AH107" s="121"/>
      <c r="AI107" s="121"/>
      <c r="AJ107" s="121"/>
      <c r="AK107" s="121"/>
      <c r="AL107" s="121"/>
      <c r="AM107" s="121"/>
      <c r="AN107" s="121"/>
      <c r="AO107" s="121"/>
      <c r="AP107" s="113"/>
      <c r="AQ107" s="200">
        <f>SUBTOTAL(9,AQ105:AQ106)</f>
        <v>0</v>
      </c>
      <c r="AR107" s="121"/>
      <c r="AS107" s="121"/>
      <c r="AT107" s="121"/>
      <c r="AU107" s="121"/>
      <c r="AV107" s="121"/>
      <c r="AW107" s="121"/>
      <c r="AX107" s="121"/>
      <c r="AY107" s="121"/>
      <c r="AZ107" s="121"/>
      <c r="BA107" s="121"/>
      <c r="BB107" s="200">
        <f>SUBTOTAL(9,BB105:BB106)</f>
        <v>0</v>
      </c>
      <c r="BC107" s="235">
        <f>SUBTOTAL(9,BC105:BC106)</f>
        <v>0</v>
      </c>
      <c r="BD107" s="214">
        <f>SUBTOTAL(9,BD105:BD106)</f>
        <v>0</v>
      </c>
      <c r="BE107" s="249">
        <f>'totaal BOL niv 4 3 jr'!C70</f>
        <v>0</v>
      </c>
      <c r="BF107" s="149"/>
    </row>
    <row r="108" spans="1:58" s="148" customFormat="1" ht="15" thickTop="1" x14ac:dyDescent="0.2">
      <c r="A108" s="450" t="s">
        <v>274</v>
      </c>
      <c r="B108" s="161"/>
      <c r="C108" s="391"/>
      <c r="D108" s="391"/>
      <c r="E108" s="392"/>
      <c r="F108" s="391"/>
      <c r="G108" s="394"/>
      <c r="H108" s="394"/>
      <c r="I108" s="394"/>
      <c r="J108" s="394"/>
      <c r="K108" s="394"/>
      <c r="L108" s="394"/>
      <c r="M108" s="394"/>
      <c r="N108" s="394"/>
      <c r="O108" s="394"/>
      <c r="P108" s="394"/>
      <c r="Q108" s="410"/>
      <c r="R108" s="394"/>
      <c r="S108" s="394"/>
      <c r="T108" s="394"/>
      <c r="U108" s="394"/>
      <c r="V108" s="394"/>
      <c r="W108" s="394"/>
      <c r="X108" s="394"/>
      <c r="Y108" s="394"/>
      <c r="Z108" s="394"/>
      <c r="AA108" s="394"/>
      <c r="AB108" s="394"/>
      <c r="AC108" s="410"/>
      <c r="AD108" s="394"/>
      <c r="AE108" s="394"/>
      <c r="AF108" s="394"/>
      <c r="AG108" s="394"/>
      <c r="AH108" s="394"/>
      <c r="AI108" s="394"/>
      <c r="AJ108" s="394"/>
      <c r="AK108" s="394"/>
      <c r="AL108" s="394"/>
      <c r="AM108" s="394"/>
      <c r="AN108" s="394"/>
      <c r="AO108" s="394"/>
      <c r="AP108" s="394"/>
      <c r="AQ108" s="410"/>
      <c r="AR108" s="394"/>
      <c r="AS108" s="394"/>
      <c r="AT108" s="394"/>
      <c r="AU108" s="394"/>
      <c r="AV108" s="394"/>
      <c r="AW108" s="394"/>
      <c r="AX108" s="394"/>
      <c r="AY108" s="394"/>
      <c r="AZ108" s="394"/>
      <c r="BA108" s="394"/>
      <c r="BB108" s="410"/>
      <c r="BC108" s="402"/>
      <c r="BD108" s="400" t="s">
        <v>8</v>
      </c>
      <c r="BE108" s="243"/>
      <c r="BF108" s="147"/>
    </row>
    <row r="109" spans="1:58" s="148" customFormat="1" x14ac:dyDescent="0.2">
      <c r="A109" s="126"/>
      <c r="B109" s="131"/>
      <c r="C109" s="127"/>
      <c r="D109" s="127"/>
      <c r="E109" s="132"/>
      <c r="F109" s="108"/>
      <c r="G109" s="109"/>
      <c r="H109" s="109"/>
      <c r="I109" s="109"/>
      <c r="J109" s="109"/>
      <c r="K109" s="109"/>
      <c r="L109" s="109"/>
      <c r="M109" s="109"/>
      <c r="N109" s="109"/>
      <c r="O109" s="110"/>
      <c r="P109" s="109"/>
      <c r="Q109" s="199">
        <f>SUM(F109:P109)</f>
        <v>0</v>
      </c>
      <c r="R109" s="109"/>
      <c r="S109" s="109"/>
      <c r="T109" s="109"/>
      <c r="U109" s="109"/>
      <c r="V109" s="109"/>
      <c r="W109" s="109"/>
      <c r="X109" s="110"/>
      <c r="Y109" s="109"/>
      <c r="Z109" s="109"/>
      <c r="AA109" s="109"/>
      <c r="AB109" s="109"/>
      <c r="AC109" s="199">
        <f>SUM(R109:AB109)</f>
        <v>0</v>
      </c>
      <c r="AD109" s="109"/>
      <c r="AE109" s="110"/>
      <c r="AF109" s="109"/>
      <c r="AG109" s="109"/>
      <c r="AH109" s="109"/>
      <c r="AI109" s="109"/>
      <c r="AJ109" s="109"/>
      <c r="AK109" s="109"/>
      <c r="AL109" s="109"/>
      <c r="AM109" s="109"/>
      <c r="AN109" s="109"/>
      <c r="AO109" s="109"/>
      <c r="AP109" s="110"/>
      <c r="AQ109" s="199">
        <f>SUM(AD109:AP109)</f>
        <v>0</v>
      </c>
      <c r="AR109" s="109"/>
      <c r="AS109" s="109"/>
      <c r="AT109" s="109"/>
      <c r="AU109" s="109"/>
      <c r="AV109" s="109"/>
      <c r="AW109" s="109"/>
      <c r="AX109" s="109"/>
      <c r="AY109" s="109"/>
      <c r="AZ109" s="109"/>
      <c r="BA109" s="109"/>
      <c r="BB109" s="199">
        <f>SUM(AR109:BA109)</f>
        <v>0</v>
      </c>
      <c r="BC109" s="236">
        <f>Q109+AC109+AQ109+BB109</f>
        <v>0</v>
      </c>
      <c r="BD109" s="215">
        <f>BC109</f>
        <v>0</v>
      </c>
      <c r="BE109" s="242"/>
      <c r="BF109" s="149"/>
    </row>
    <row r="110" spans="1:58" s="148" customFormat="1" x14ac:dyDescent="0.2">
      <c r="A110" s="126"/>
      <c r="B110" s="131"/>
      <c r="C110" s="127"/>
      <c r="D110" s="127"/>
      <c r="E110" s="132"/>
      <c r="F110" s="108"/>
      <c r="G110" s="109"/>
      <c r="H110" s="109"/>
      <c r="I110" s="109"/>
      <c r="J110" s="109"/>
      <c r="K110" s="109"/>
      <c r="L110" s="109"/>
      <c r="M110" s="109"/>
      <c r="N110" s="109"/>
      <c r="O110" s="110"/>
      <c r="P110" s="109"/>
      <c r="Q110" s="199">
        <f>SUM(F110:P110)</f>
        <v>0</v>
      </c>
      <c r="R110" s="109"/>
      <c r="S110" s="109"/>
      <c r="T110" s="109"/>
      <c r="U110" s="109"/>
      <c r="V110" s="109"/>
      <c r="W110" s="109"/>
      <c r="X110" s="110"/>
      <c r="Y110" s="109"/>
      <c r="Z110" s="109"/>
      <c r="AA110" s="109"/>
      <c r="AB110" s="109"/>
      <c r="AC110" s="199">
        <f>SUM(R110:AB110)</f>
        <v>0</v>
      </c>
      <c r="AD110" s="109"/>
      <c r="AE110" s="110"/>
      <c r="AF110" s="109"/>
      <c r="AG110" s="109"/>
      <c r="AH110" s="109"/>
      <c r="AI110" s="109"/>
      <c r="AJ110" s="109"/>
      <c r="AK110" s="109"/>
      <c r="AL110" s="109"/>
      <c r="AM110" s="109"/>
      <c r="AN110" s="109"/>
      <c r="AO110" s="109"/>
      <c r="AP110" s="110"/>
      <c r="AQ110" s="199">
        <f>SUM(AD110:AP110)</f>
        <v>0</v>
      </c>
      <c r="AR110" s="109"/>
      <c r="AS110" s="109"/>
      <c r="AT110" s="109"/>
      <c r="AU110" s="109"/>
      <c r="AV110" s="109"/>
      <c r="AW110" s="109"/>
      <c r="AX110" s="109"/>
      <c r="AY110" s="109"/>
      <c r="AZ110" s="109"/>
      <c r="BA110" s="109"/>
      <c r="BB110" s="199">
        <f>SUM(AR110:BA110)</f>
        <v>0</v>
      </c>
      <c r="BC110" s="236">
        <f>Q110+AC110+AQ110+BB110</f>
        <v>0</v>
      </c>
      <c r="BD110" s="215">
        <f>BC110</f>
        <v>0</v>
      </c>
      <c r="BE110" s="242"/>
      <c r="BF110" s="149"/>
    </row>
    <row r="111" spans="1:58" s="148" customFormat="1" x14ac:dyDescent="0.2">
      <c r="A111" s="126"/>
      <c r="B111" s="131"/>
      <c r="C111" s="127"/>
      <c r="D111" s="127"/>
      <c r="E111" s="132"/>
      <c r="F111" s="108"/>
      <c r="G111" s="109"/>
      <c r="H111" s="109"/>
      <c r="I111" s="109"/>
      <c r="J111" s="109"/>
      <c r="K111" s="109"/>
      <c r="L111" s="109"/>
      <c r="M111" s="109"/>
      <c r="N111" s="109"/>
      <c r="O111" s="110"/>
      <c r="P111" s="109"/>
      <c r="Q111" s="199">
        <f>SUM(F111:P111)</f>
        <v>0</v>
      </c>
      <c r="R111" s="109"/>
      <c r="S111" s="109"/>
      <c r="T111" s="109"/>
      <c r="U111" s="109"/>
      <c r="V111" s="109"/>
      <c r="W111" s="109"/>
      <c r="X111" s="110"/>
      <c r="Y111" s="109"/>
      <c r="Z111" s="109"/>
      <c r="AA111" s="109"/>
      <c r="AB111" s="109"/>
      <c r="AC111" s="199">
        <f>SUM(R111:AB111)</f>
        <v>0</v>
      </c>
      <c r="AD111" s="109"/>
      <c r="AE111" s="110"/>
      <c r="AF111" s="109"/>
      <c r="AG111" s="109"/>
      <c r="AH111" s="109"/>
      <c r="AI111" s="109"/>
      <c r="AJ111" s="109"/>
      <c r="AK111" s="109"/>
      <c r="AL111" s="109"/>
      <c r="AM111" s="109"/>
      <c r="AN111" s="109"/>
      <c r="AO111" s="109"/>
      <c r="AP111" s="110"/>
      <c r="AQ111" s="199">
        <f>SUM(AD111:AP111)</f>
        <v>0</v>
      </c>
      <c r="AR111" s="109"/>
      <c r="AS111" s="109"/>
      <c r="AT111" s="109"/>
      <c r="AU111" s="109"/>
      <c r="AV111" s="109"/>
      <c r="AW111" s="109"/>
      <c r="AX111" s="109"/>
      <c r="AY111" s="109"/>
      <c r="AZ111" s="109"/>
      <c r="BA111" s="109"/>
      <c r="BB111" s="199">
        <f>SUM(AR111:BA111)</f>
        <v>0</v>
      </c>
      <c r="BC111" s="236">
        <f>Q111+AC111+AQ111+BB111</f>
        <v>0</v>
      </c>
      <c r="BD111" s="215">
        <f>BC111</f>
        <v>0</v>
      </c>
      <c r="BE111" s="242"/>
      <c r="BF111" s="149"/>
    </row>
    <row r="112" spans="1:58" s="148" customFormat="1" x14ac:dyDescent="0.2">
      <c r="A112" s="442" t="s">
        <v>7</v>
      </c>
      <c r="B112" s="131"/>
      <c r="C112" s="127"/>
      <c r="D112" s="127"/>
      <c r="E112" s="132"/>
      <c r="F112" s="108"/>
      <c r="G112" s="109"/>
      <c r="H112" s="109"/>
      <c r="I112" s="109"/>
      <c r="J112" s="109"/>
      <c r="K112" s="109"/>
      <c r="L112" s="109"/>
      <c r="M112" s="109"/>
      <c r="N112" s="109"/>
      <c r="O112" s="110"/>
      <c r="P112" s="109"/>
      <c r="Q112" s="199">
        <f>SUM(F112:P112)</f>
        <v>0</v>
      </c>
      <c r="R112" s="109"/>
      <c r="S112" s="109"/>
      <c r="T112" s="109"/>
      <c r="U112" s="109"/>
      <c r="V112" s="109"/>
      <c r="W112" s="109"/>
      <c r="X112" s="110"/>
      <c r="Y112" s="109"/>
      <c r="Z112" s="109"/>
      <c r="AA112" s="109"/>
      <c r="AB112" s="109"/>
      <c r="AC112" s="199">
        <f>SUM(R112:AB112)</f>
        <v>0</v>
      </c>
      <c r="AD112" s="109"/>
      <c r="AE112" s="110"/>
      <c r="AF112" s="109"/>
      <c r="AG112" s="109"/>
      <c r="AH112" s="109"/>
      <c r="AI112" s="109"/>
      <c r="AJ112" s="109"/>
      <c r="AK112" s="109"/>
      <c r="AL112" s="109"/>
      <c r="AM112" s="109"/>
      <c r="AN112" s="109"/>
      <c r="AO112" s="109"/>
      <c r="AP112" s="110"/>
      <c r="AQ112" s="199">
        <f>SUM(AD112:AP112)</f>
        <v>0</v>
      </c>
      <c r="AR112" s="109"/>
      <c r="AS112" s="109"/>
      <c r="AT112" s="109"/>
      <c r="AU112" s="109"/>
      <c r="AV112" s="109"/>
      <c r="AW112" s="109"/>
      <c r="AX112" s="109"/>
      <c r="AY112" s="109"/>
      <c r="AZ112" s="109"/>
      <c r="BA112" s="109"/>
      <c r="BB112" s="199">
        <f>SUM(AR112:BA112)</f>
        <v>0</v>
      </c>
      <c r="BC112" s="237">
        <f>1600-BD121-BD122-BC122</f>
        <v>559</v>
      </c>
      <c r="BD112" s="215">
        <f>BC112</f>
        <v>559</v>
      </c>
      <c r="BE112" s="242"/>
      <c r="BF112" s="149"/>
    </row>
    <row r="113" spans="1:58" s="148" customFormat="1" ht="15.75" thickBot="1" x14ac:dyDescent="0.3">
      <c r="A113" s="449" t="s">
        <v>50</v>
      </c>
      <c r="B113" s="159"/>
      <c r="C113" s="133"/>
      <c r="D113" s="133"/>
      <c r="E113" s="134"/>
      <c r="F113" s="123"/>
      <c r="G113" s="124"/>
      <c r="H113" s="124"/>
      <c r="I113" s="124"/>
      <c r="J113" s="124"/>
      <c r="K113" s="124"/>
      <c r="L113" s="124"/>
      <c r="M113" s="124"/>
      <c r="N113" s="124"/>
      <c r="O113" s="125"/>
      <c r="P113" s="124"/>
      <c r="Q113" s="200">
        <f>SUBTOTAL(9,Q109:Q112)</f>
        <v>0</v>
      </c>
      <c r="R113" s="124"/>
      <c r="S113" s="124"/>
      <c r="T113" s="124"/>
      <c r="U113" s="124"/>
      <c r="V113" s="124"/>
      <c r="W113" s="124"/>
      <c r="X113" s="125"/>
      <c r="Y113" s="124"/>
      <c r="Z113" s="124"/>
      <c r="AA113" s="124"/>
      <c r="AB113" s="124"/>
      <c r="AC113" s="200">
        <f>SUBTOTAL(9,AC109:AC112)</f>
        <v>0</v>
      </c>
      <c r="AD113" s="124"/>
      <c r="AE113" s="125"/>
      <c r="AF113" s="124"/>
      <c r="AG113" s="124"/>
      <c r="AH113" s="124"/>
      <c r="AI113" s="124"/>
      <c r="AJ113" s="124"/>
      <c r="AK113" s="124"/>
      <c r="AL113" s="124"/>
      <c r="AM113" s="124"/>
      <c r="AN113" s="124"/>
      <c r="AO113" s="124"/>
      <c r="AP113" s="125"/>
      <c r="AQ113" s="200">
        <f>SUBTOTAL(9,AQ109:AQ112)</f>
        <v>0</v>
      </c>
      <c r="AR113" s="124"/>
      <c r="AS113" s="124"/>
      <c r="AT113" s="124"/>
      <c r="AU113" s="124"/>
      <c r="AV113" s="124"/>
      <c r="AW113" s="124"/>
      <c r="AX113" s="124"/>
      <c r="AY113" s="124"/>
      <c r="AZ113" s="124"/>
      <c r="BA113" s="124"/>
      <c r="BB113" s="200">
        <f>SUBTOTAL(9,BB109:BB112)</f>
        <v>0</v>
      </c>
      <c r="BC113" s="238">
        <f>SUBTOTAL(9,BC109:BC112)</f>
        <v>559</v>
      </c>
      <c r="BD113" s="216"/>
      <c r="BE113" s="245"/>
    </row>
    <row r="114" spans="1:58" s="148" customFormat="1" ht="13.5" thickTop="1" x14ac:dyDescent="0.2">
      <c r="A114" s="911" t="s">
        <v>266</v>
      </c>
      <c r="B114" s="912"/>
      <c r="C114" s="912"/>
      <c r="D114" s="912"/>
      <c r="E114" s="912"/>
      <c r="F114" s="395"/>
      <c r="G114" s="396"/>
      <c r="H114" s="396"/>
      <c r="I114" s="396"/>
      <c r="J114" s="396"/>
      <c r="K114" s="396"/>
      <c r="L114" s="396"/>
      <c r="M114" s="396"/>
      <c r="N114" s="396"/>
      <c r="O114" s="396"/>
      <c r="P114" s="396"/>
      <c r="Q114" s="410"/>
      <c r="R114" s="394"/>
      <c r="S114" s="394"/>
      <c r="T114" s="394"/>
      <c r="U114" s="394"/>
      <c r="V114" s="394"/>
      <c r="W114" s="394"/>
      <c r="X114" s="396"/>
      <c r="Y114" s="394"/>
      <c r="Z114" s="394"/>
      <c r="AA114" s="394"/>
      <c r="AB114" s="394"/>
      <c r="AC114" s="410"/>
      <c r="AD114" s="394"/>
      <c r="AE114" s="396"/>
      <c r="AF114" s="394"/>
      <c r="AG114" s="394"/>
      <c r="AH114" s="394"/>
      <c r="AI114" s="394"/>
      <c r="AJ114" s="394"/>
      <c r="AK114" s="394"/>
      <c r="AL114" s="394"/>
      <c r="AM114" s="394"/>
      <c r="AN114" s="394"/>
      <c r="AO114" s="394"/>
      <c r="AP114" s="396"/>
      <c r="AQ114" s="410"/>
      <c r="AR114" s="394"/>
      <c r="AS114" s="394"/>
      <c r="AT114" s="394"/>
      <c r="AU114" s="394"/>
      <c r="AV114" s="394"/>
      <c r="AW114" s="394"/>
      <c r="AX114" s="394"/>
      <c r="AY114" s="394"/>
      <c r="AZ114" s="394"/>
      <c r="BA114" s="394"/>
      <c r="BB114" s="410"/>
      <c r="BC114" s="402"/>
      <c r="BD114" s="401" t="s">
        <v>8</v>
      </c>
      <c r="BE114" s="243"/>
      <c r="BF114" s="147"/>
    </row>
    <row r="115" spans="1:58" s="148" customFormat="1" x14ac:dyDescent="0.2">
      <c r="A115" s="136"/>
      <c r="B115" s="139"/>
      <c r="C115" s="127"/>
      <c r="D115" s="127"/>
      <c r="E115" s="132"/>
      <c r="F115" s="108"/>
      <c r="G115" s="109"/>
      <c r="H115" s="109"/>
      <c r="I115" s="109"/>
      <c r="J115" s="109"/>
      <c r="K115" s="109"/>
      <c r="L115" s="109"/>
      <c r="M115" s="109"/>
      <c r="N115" s="109"/>
      <c r="O115" s="110"/>
      <c r="P115" s="109"/>
      <c r="Q115" s="199">
        <f>SUM(F115:P115)</f>
        <v>0</v>
      </c>
      <c r="R115" s="109"/>
      <c r="S115" s="109"/>
      <c r="T115" s="109"/>
      <c r="U115" s="109"/>
      <c r="V115" s="109"/>
      <c r="W115" s="109"/>
      <c r="X115" s="110"/>
      <c r="Y115" s="109"/>
      <c r="Z115" s="109"/>
      <c r="AA115" s="109"/>
      <c r="AB115" s="109"/>
      <c r="AC115" s="199">
        <f>SUM(R115:AB115)</f>
        <v>0</v>
      </c>
      <c r="AD115" s="109"/>
      <c r="AE115" s="110"/>
      <c r="AF115" s="109"/>
      <c r="AG115" s="109"/>
      <c r="AH115" s="109"/>
      <c r="AI115" s="109"/>
      <c r="AJ115" s="109"/>
      <c r="AK115" s="109"/>
      <c r="AL115" s="109"/>
      <c r="AM115" s="109"/>
      <c r="AN115" s="109"/>
      <c r="AO115" s="109"/>
      <c r="AP115" s="110"/>
      <c r="AQ115" s="199">
        <f>SUM(AD115:AP115)</f>
        <v>0</v>
      </c>
      <c r="AR115" s="109"/>
      <c r="AS115" s="109"/>
      <c r="AT115" s="109"/>
      <c r="AU115" s="109"/>
      <c r="AV115" s="109"/>
      <c r="AW115" s="109"/>
      <c r="AX115" s="109"/>
      <c r="AY115" s="109"/>
      <c r="AZ115" s="109"/>
      <c r="BA115" s="109"/>
      <c r="BB115" s="199">
        <f>SUM(AR115:BA115)</f>
        <v>0</v>
      </c>
      <c r="BC115" s="236"/>
      <c r="BD115" s="215">
        <f>BC115</f>
        <v>0</v>
      </c>
      <c r="BE115" s="242"/>
      <c r="BF115" s="149"/>
    </row>
    <row r="116" spans="1:58" s="148" customFormat="1" x14ac:dyDescent="0.2">
      <c r="A116" s="136"/>
      <c r="B116" s="139"/>
      <c r="C116" s="127"/>
      <c r="D116" s="127"/>
      <c r="E116" s="132"/>
      <c r="F116" s="108"/>
      <c r="G116" s="109"/>
      <c r="H116" s="109"/>
      <c r="I116" s="109"/>
      <c r="J116" s="109"/>
      <c r="K116" s="109"/>
      <c r="L116" s="109"/>
      <c r="M116" s="109"/>
      <c r="N116" s="109"/>
      <c r="O116" s="110"/>
      <c r="P116" s="109"/>
      <c r="Q116" s="199">
        <f>SUM(F116:P116)</f>
        <v>0</v>
      </c>
      <c r="R116" s="109"/>
      <c r="S116" s="109"/>
      <c r="T116" s="109"/>
      <c r="U116" s="109"/>
      <c r="V116" s="109"/>
      <c r="W116" s="109"/>
      <c r="X116" s="110"/>
      <c r="Y116" s="109"/>
      <c r="Z116" s="109"/>
      <c r="AA116" s="109"/>
      <c r="AB116" s="109"/>
      <c r="AC116" s="199">
        <f>SUM(R116:AB116)</f>
        <v>0</v>
      </c>
      <c r="AD116" s="109"/>
      <c r="AE116" s="110"/>
      <c r="AF116" s="109"/>
      <c r="AG116" s="109"/>
      <c r="AH116" s="109"/>
      <c r="AI116" s="109"/>
      <c r="AJ116" s="109"/>
      <c r="AK116" s="109"/>
      <c r="AL116" s="109"/>
      <c r="AM116" s="109"/>
      <c r="AN116" s="109"/>
      <c r="AO116" s="109"/>
      <c r="AP116" s="110"/>
      <c r="AQ116" s="199">
        <f>SUM(AD116:AP116)</f>
        <v>0</v>
      </c>
      <c r="AR116" s="109"/>
      <c r="AS116" s="109"/>
      <c r="AT116" s="109"/>
      <c r="AU116" s="109"/>
      <c r="AV116" s="109"/>
      <c r="AW116" s="109"/>
      <c r="AX116" s="109"/>
      <c r="AY116" s="109"/>
      <c r="AZ116" s="109"/>
      <c r="BA116" s="109"/>
      <c r="BB116" s="199">
        <f>SUM(AR116:BA116)</f>
        <v>0</v>
      </c>
      <c r="BC116" s="236"/>
      <c r="BD116" s="215">
        <f>BC116</f>
        <v>0</v>
      </c>
      <c r="BE116" s="242"/>
      <c r="BF116" s="149"/>
    </row>
    <row r="117" spans="1:58" s="148" customFormat="1" ht="15" thickBot="1" x14ac:dyDescent="0.25">
      <c r="A117" s="449" t="s">
        <v>51</v>
      </c>
      <c r="B117" s="159"/>
      <c r="C117" s="133"/>
      <c r="D117" s="133"/>
      <c r="E117" s="134"/>
      <c r="F117" s="120"/>
      <c r="G117" s="121"/>
      <c r="H117" s="121"/>
      <c r="I117" s="121"/>
      <c r="J117" s="121"/>
      <c r="K117" s="121"/>
      <c r="L117" s="121"/>
      <c r="M117" s="121"/>
      <c r="N117" s="121"/>
      <c r="O117" s="113"/>
      <c r="P117" s="121"/>
      <c r="Q117" s="200"/>
      <c r="R117" s="121"/>
      <c r="S117" s="121"/>
      <c r="T117" s="121"/>
      <c r="U117" s="121"/>
      <c r="V117" s="121"/>
      <c r="W117" s="121"/>
      <c r="X117" s="113"/>
      <c r="Y117" s="121"/>
      <c r="Z117" s="121"/>
      <c r="AA117" s="121"/>
      <c r="AB117" s="121"/>
      <c r="AC117" s="200"/>
      <c r="AD117" s="121"/>
      <c r="AE117" s="113"/>
      <c r="AF117" s="121"/>
      <c r="AG117" s="121"/>
      <c r="AH117" s="121"/>
      <c r="AI117" s="121"/>
      <c r="AJ117" s="121"/>
      <c r="AK117" s="121"/>
      <c r="AL117" s="121"/>
      <c r="AM117" s="121"/>
      <c r="AN117" s="121"/>
      <c r="AO117" s="121"/>
      <c r="AP117" s="113"/>
      <c r="AQ117" s="200"/>
      <c r="AR117" s="121"/>
      <c r="AS117" s="121"/>
      <c r="AT117" s="121"/>
      <c r="AU117" s="121"/>
      <c r="AV117" s="121"/>
      <c r="AW117" s="121"/>
      <c r="AX117" s="121"/>
      <c r="AY117" s="121"/>
      <c r="AZ117" s="121"/>
      <c r="BA117" s="121"/>
      <c r="BB117" s="200"/>
      <c r="BC117" s="239"/>
      <c r="BD117" s="215">
        <f>BC117</f>
        <v>0</v>
      </c>
      <c r="BE117" s="242"/>
      <c r="BF117" s="149"/>
    </row>
    <row r="118" spans="1:58" s="148" customFormat="1" ht="13.5" thickTop="1" x14ac:dyDescent="0.2">
      <c r="A118" s="911" t="s">
        <v>271</v>
      </c>
      <c r="B118" s="912"/>
      <c r="C118" s="912"/>
      <c r="D118" s="912"/>
      <c r="E118" s="913"/>
      <c r="F118" s="397"/>
      <c r="G118" s="398"/>
      <c r="H118" s="398"/>
      <c r="I118" s="398"/>
      <c r="J118" s="398"/>
      <c r="K118" s="398"/>
      <c r="L118" s="398"/>
      <c r="M118" s="398"/>
      <c r="N118" s="398"/>
      <c r="O118" s="398"/>
      <c r="P118" s="398"/>
      <c r="Q118" s="410"/>
      <c r="R118" s="394"/>
      <c r="S118" s="394"/>
      <c r="T118" s="394"/>
      <c r="U118" s="394"/>
      <c r="V118" s="394"/>
      <c r="W118" s="394"/>
      <c r="X118" s="398"/>
      <c r="Y118" s="394"/>
      <c r="Z118" s="394"/>
      <c r="AA118" s="394"/>
      <c r="AB118" s="394"/>
      <c r="AC118" s="410"/>
      <c r="AD118" s="394"/>
      <c r="AE118" s="398"/>
      <c r="AF118" s="394"/>
      <c r="AG118" s="394"/>
      <c r="AH118" s="394"/>
      <c r="AI118" s="394"/>
      <c r="AJ118" s="394"/>
      <c r="AK118" s="394"/>
      <c r="AL118" s="394"/>
      <c r="AM118" s="394"/>
      <c r="AN118" s="394"/>
      <c r="AO118" s="394"/>
      <c r="AP118" s="398"/>
      <c r="AQ118" s="410"/>
      <c r="AR118" s="394"/>
      <c r="AS118" s="394"/>
      <c r="AT118" s="394"/>
      <c r="AU118" s="394"/>
      <c r="AV118" s="394"/>
      <c r="AW118" s="394"/>
      <c r="AX118" s="394"/>
      <c r="AY118" s="394"/>
      <c r="AZ118" s="394"/>
      <c r="BA118" s="394"/>
      <c r="BB118" s="410"/>
      <c r="BC118" s="402"/>
      <c r="BD118" s="401" t="s">
        <v>8</v>
      </c>
      <c r="BE118" s="243"/>
      <c r="BF118" s="147"/>
    </row>
    <row r="119" spans="1:58" s="148" customFormat="1" ht="15" x14ac:dyDescent="0.25">
      <c r="A119" s="448" t="s">
        <v>11</v>
      </c>
      <c r="B119" s="136"/>
      <c r="C119" s="127"/>
      <c r="D119" s="127"/>
      <c r="E119" s="132"/>
      <c r="F119" s="108">
        <v>312</v>
      </c>
      <c r="G119" s="109"/>
      <c r="H119" s="109"/>
      <c r="I119" s="109"/>
      <c r="J119" s="109"/>
      <c r="K119" s="109"/>
      <c r="L119" s="109"/>
      <c r="M119" s="109"/>
      <c r="N119" s="109"/>
      <c r="O119" s="110"/>
      <c r="P119" s="109"/>
      <c r="Q119" s="199">
        <f>SUM(F119:P119)</f>
        <v>312</v>
      </c>
      <c r="R119" s="109"/>
      <c r="S119" s="109"/>
      <c r="T119" s="109"/>
      <c r="U119" s="109"/>
      <c r="V119" s="109"/>
      <c r="W119" s="109"/>
      <c r="X119" s="110"/>
      <c r="Y119" s="109"/>
      <c r="Z119" s="109"/>
      <c r="AA119" s="109"/>
      <c r="AB119" s="109"/>
      <c r="AC119" s="199">
        <f>SUM(R119:AB119)</f>
        <v>0</v>
      </c>
      <c r="AD119" s="109"/>
      <c r="AE119" s="110"/>
      <c r="AF119" s="109"/>
      <c r="AG119" s="109"/>
      <c r="AH119" s="109"/>
      <c r="AI119" s="109"/>
      <c r="AJ119" s="109"/>
      <c r="AK119" s="109"/>
      <c r="AL119" s="109"/>
      <c r="AM119" s="109"/>
      <c r="AN119" s="109"/>
      <c r="AO119" s="109"/>
      <c r="AP119" s="110"/>
      <c r="AQ119" s="199">
        <f>SUM(AD119:AP119)</f>
        <v>0</v>
      </c>
      <c r="AR119" s="109"/>
      <c r="AS119" s="109"/>
      <c r="AT119" s="109"/>
      <c r="AU119" s="109"/>
      <c r="AV119" s="109"/>
      <c r="AW119" s="109"/>
      <c r="AX119" s="109"/>
      <c r="AY119" s="109"/>
      <c r="AZ119" s="109"/>
      <c r="BA119" s="109"/>
      <c r="BB119" s="199">
        <f>SUM(AR119:BA119)</f>
        <v>0</v>
      </c>
      <c r="BC119" s="236"/>
      <c r="BD119" s="208">
        <f t="shared" ref="BD119:BD120" si="28">SUM(Q119+AC119+AQ119+BB119)</f>
        <v>312</v>
      </c>
      <c r="BE119" s="244">
        <f>'totaal BOL niv 4 3 jr'!C76</f>
        <v>300</v>
      </c>
      <c r="BF119" s="149"/>
    </row>
    <row r="120" spans="1:58" s="148" customFormat="1" ht="15.75" thickBot="1" x14ac:dyDescent="0.3">
      <c r="A120" s="448" t="s">
        <v>270</v>
      </c>
      <c r="B120" s="345" t="s">
        <v>227</v>
      </c>
      <c r="C120" s="127"/>
      <c r="D120" s="127"/>
      <c r="E120" s="132"/>
      <c r="F120" s="108"/>
      <c r="G120" s="109"/>
      <c r="H120" s="109"/>
      <c r="I120" s="109"/>
      <c r="J120" s="109"/>
      <c r="K120" s="109"/>
      <c r="L120" s="109"/>
      <c r="M120" s="109"/>
      <c r="N120" s="109"/>
      <c r="O120" s="110"/>
      <c r="P120" s="109"/>
      <c r="Q120" s="199">
        <f>SUM(F120:P120)</f>
        <v>0</v>
      </c>
      <c r="R120" s="109"/>
      <c r="S120" s="109"/>
      <c r="T120" s="109"/>
      <c r="U120" s="109"/>
      <c r="V120" s="109"/>
      <c r="W120" s="109"/>
      <c r="X120" s="110"/>
      <c r="Y120" s="109"/>
      <c r="Z120" s="109"/>
      <c r="AA120" s="109"/>
      <c r="AB120" s="109"/>
      <c r="AC120" s="199">
        <f>SUM(R120:AB120)</f>
        <v>0</v>
      </c>
      <c r="AD120" s="109"/>
      <c r="AE120" s="110"/>
      <c r="AF120" s="109"/>
      <c r="AG120" s="109"/>
      <c r="AH120" s="109"/>
      <c r="AI120" s="109"/>
      <c r="AJ120" s="109"/>
      <c r="AK120" s="109"/>
      <c r="AL120" s="109"/>
      <c r="AM120" s="109"/>
      <c r="AN120" s="109"/>
      <c r="AO120" s="109"/>
      <c r="AP120" s="110"/>
      <c r="AQ120" s="199">
        <f>SUM(AD120:AP120)</f>
        <v>0</v>
      </c>
      <c r="AR120" s="109"/>
      <c r="AS120" s="109"/>
      <c r="AT120" s="109"/>
      <c r="AU120" s="109"/>
      <c r="AV120" s="109"/>
      <c r="AW120" s="109"/>
      <c r="AX120" s="109"/>
      <c r="AY120" s="109"/>
      <c r="AZ120" s="109"/>
      <c r="BA120" s="109"/>
      <c r="BB120" s="199">
        <f>SUM(AR120:BA120)</f>
        <v>0</v>
      </c>
      <c r="BC120" s="236"/>
      <c r="BD120" s="208">
        <f t="shared" si="28"/>
        <v>0</v>
      </c>
      <c r="BE120" s="244">
        <f>'totaal BOL niv 4 3 jr'!C77</f>
        <v>0</v>
      </c>
      <c r="BF120" s="149"/>
    </row>
    <row r="121" spans="1:58" s="148" customFormat="1" ht="15.75" thickTop="1" thickBot="1" x14ac:dyDescent="0.25">
      <c r="A121" s="449" t="s">
        <v>52</v>
      </c>
      <c r="B121" s="162"/>
      <c r="C121" s="133"/>
      <c r="D121" s="133"/>
      <c r="E121" s="134"/>
      <c r="F121" s="120"/>
      <c r="G121" s="121"/>
      <c r="H121" s="121"/>
      <c r="I121" s="121"/>
      <c r="J121" s="121"/>
      <c r="K121" s="121"/>
      <c r="L121" s="121"/>
      <c r="M121" s="121"/>
      <c r="N121" s="121"/>
      <c r="O121" s="113"/>
      <c r="P121" s="121"/>
      <c r="Q121" s="200">
        <f>SUBTOTAL(9,Q119:Q120)</f>
        <v>312</v>
      </c>
      <c r="R121" s="121"/>
      <c r="S121" s="121"/>
      <c r="T121" s="121"/>
      <c r="U121" s="121"/>
      <c r="V121" s="121"/>
      <c r="W121" s="121"/>
      <c r="X121" s="113"/>
      <c r="Y121" s="121"/>
      <c r="Z121" s="121"/>
      <c r="AA121" s="121"/>
      <c r="AB121" s="121"/>
      <c r="AC121" s="200">
        <f>SUBTOTAL(9,AC119:AC120)</f>
        <v>0</v>
      </c>
      <c r="AD121" s="121"/>
      <c r="AE121" s="113"/>
      <c r="AF121" s="121"/>
      <c r="AG121" s="121"/>
      <c r="AH121" s="121"/>
      <c r="AI121" s="121"/>
      <c r="AJ121" s="121"/>
      <c r="AK121" s="121"/>
      <c r="AL121" s="121"/>
      <c r="AM121" s="121"/>
      <c r="AN121" s="121"/>
      <c r="AO121" s="121"/>
      <c r="AP121" s="113"/>
      <c r="AQ121" s="200">
        <f>SUBTOTAL(9,AQ119:AQ120)</f>
        <v>0</v>
      </c>
      <c r="AR121" s="121"/>
      <c r="AS121" s="121"/>
      <c r="AT121" s="121"/>
      <c r="AU121" s="121"/>
      <c r="AV121" s="121"/>
      <c r="AW121" s="121"/>
      <c r="AX121" s="121"/>
      <c r="AY121" s="121"/>
      <c r="AZ121" s="121"/>
      <c r="BA121" s="121"/>
      <c r="BB121" s="200">
        <f>SUBTOTAL(9,BB119:BB120)</f>
        <v>0</v>
      </c>
      <c r="BC121" s="239"/>
      <c r="BD121" s="218">
        <f>SUBTOTAL(9,BD119:BD120)</f>
        <v>312</v>
      </c>
      <c r="BE121" s="250"/>
      <c r="BF121" s="149"/>
    </row>
    <row r="122" spans="1:58" s="413" customFormat="1" ht="15.75" thickTop="1" thickBot="1" x14ac:dyDescent="0.25">
      <c r="A122" s="456" t="s">
        <v>98</v>
      </c>
      <c r="B122" s="456"/>
      <c r="C122" s="457"/>
      <c r="D122" s="457"/>
      <c r="E122" s="458"/>
      <c r="F122" s="459">
        <f t="shared" ref="F122:P122" si="29">SUM(F11:F111)</f>
        <v>729</v>
      </c>
      <c r="G122" s="459">
        <f t="shared" si="29"/>
        <v>0</v>
      </c>
      <c r="H122" s="459">
        <f t="shared" si="29"/>
        <v>0</v>
      </c>
      <c r="I122" s="459">
        <f t="shared" si="29"/>
        <v>0</v>
      </c>
      <c r="J122" s="459">
        <f t="shared" si="29"/>
        <v>0</v>
      </c>
      <c r="K122" s="459">
        <f t="shared" si="29"/>
        <v>0</v>
      </c>
      <c r="L122" s="459">
        <f t="shared" si="29"/>
        <v>0</v>
      </c>
      <c r="M122" s="459">
        <f t="shared" si="29"/>
        <v>0</v>
      </c>
      <c r="N122" s="459">
        <f t="shared" si="29"/>
        <v>0</v>
      </c>
      <c r="O122" s="460">
        <f t="shared" si="29"/>
        <v>0</v>
      </c>
      <c r="P122" s="459">
        <f t="shared" si="29"/>
        <v>0</v>
      </c>
      <c r="Q122" s="200">
        <f>SUBTOTAL(9,Q11:Q113)</f>
        <v>729</v>
      </c>
      <c r="R122" s="459">
        <f t="shared" ref="R122:AB122" si="30">SUM(R11:R111)</f>
        <v>0</v>
      </c>
      <c r="S122" s="459">
        <f t="shared" si="30"/>
        <v>0</v>
      </c>
      <c r="T122" s="459">
        <f t="shared" si="30"/>
        <v>0</v>
      </c>
      <c r="U122" s="459">
        <f t="shared" si="30"/>
        <v>0</v>
      </c>
      <c r="V122" s="459">
        <f t="shared" si="30"/>
        <v>0</v>
      </c>
      <c r="W122" s="459">
        <f t="shared" si="30"/>
        <v>0</v>
      </c>
      <c r="X122" s="460">
        <f t="shared" si="30"/>
        <v>0</v>
      </c>
      <c r="Y122" s="459">
        <f t="shared" si="30"/>
        <v>0</v>
      </c>
      <c r="Z122" s="459">
        <f t="shared" si="30"/>
        <v>0</v>
      </c>
      <c r="AA122" s="459">
        <f t="shared" si="30"/>
        <v>0</v>
      </c>
      <c r="AB122" s="459">
        <f t="shared" si="30"/>
        <v>0</v>
      </c>
      <c r="AC122" s="200">
        <f>SUBTOTAL(9,AC11:AC113)</f>
        <v>0</v>
      </c>
      <c r="AD122" s="459">
        <f t="shared" ref="AD122:AP122" si="31">SUM(AD11:AD111)</f>
        <v>0</v>
      </c>
      <c r="AE122" s="460">
        <f t="shared" si="31"/>
        <v>0</v>
      </c>
      <c r="AF122" s="459">
        <f t="shared" si="31"/>
        <v>0</v>
      </c>
      <c r="AG122" s="459">
        <f t="shared" si="31"/>
        <v>0</v>
      </c>
      <c r="AH122" s="459">
        <f t="shared" si="31"/>
        <v>0</v>
      </c>
      <c r="AI122" s="459">
        <f t="shared" si="31"/>
        <v>0</v>
      </c>
      <c r="AJ122" s="459">
        <f t="shared" si="31"/>
        <v>0</v>
      </c>
      <c r="AK122" s="459">
        <f t="shared" si="31"/>
        <v>0</v>
      </c>
      <c r="AL122" s="459">
        <f t="shared" si="31"/>
        <v>0</v>
      </c>
      <c r="AM122" s="459">
        <f t="shared" si="31"/>
        <v>0</v>
      </c>
      <c r="AN122" s="459">
        <f t="shared" si="31"/>
        <v>0</v>
      </c>
      <c r="AO122" s="459">
        <f t="shared" si="31"/>
        <v>0</v>
      </c>
      <c r="AP122" s="460">
        <f t="shared" si="31"/>
        <v>0</v>
      </c>
      <c r="AQ122" s="200">
        <f>SUBTOTAL(9,AQ11:AQ113)</f>
        <v>0</v>
      </c>
      <c r="AR122" s="459">
        <f t="shared" ref="AR122:BB122" si="32">SUM(AR11:AR111)</f>
        <v>0</v>
      </c>
      <c r="AS122" s="459">
        <f t="shared" si="32"/>
        <v>0</v>
      </c>
      <c r="AT122" s="459">
        <f t="shared" si="32"/>
        <v>0</v>
      </c>
      <c r="AU122" s="459">
        <f t="shared" si="32"/>
        <v>0</v>
      </c>
      <c r="AV122" s="459">
        <f t="shared" si="32"/>
        <v>0</v>
      </c>
      <c r="AW122" s="459">
        <f t="shared" si="32"/>
        <v>0</v>
      </c>
      <c r="AX122" s="459">
        <f t="shared" si="32"/>
        <v>0</v>
      </c>
      <c r="AY122" s="459">
        <f t="shared" si="32"/>
        <v>0</v>
      </c>
      <c r="AZ122" s="459">
        <f t="shared" si="32"/>
        <v>0</v>
      </c>
      <c r="BA122" s="459">
        <f t="shared" si="32"/>
        <v>0</v>
      </c>
      <c r="BB122" s="459">
        <f t="shared" si="32"/>
        <v>0</v>
      </c>
      <c r="BC122" s="240">
        <f>SUBTOTAL(9,BC10:BC111)</f>
        <v>0</v>
      </c>
      <c r="BD122" s="219">
        <f>SUBTOTAL(9,BD10:BD107)</f>
        <v>729</v>
      </c>
      <c r="BE122" s="251"/>
      <c r="BF122" s="461"/>
    </row>
    <row r="123" spans="1:58" s="148" customFormat="1" ht="15.75" thickTop="1" thickBot="1" x14ac:dyDescent="0.25">
      <c r="C123" s="149"/>
      <c r="D123" s="149"/>
      <c r="E123" s="154"/>
      <c r="F123" s="167"/>
      <c r="G123" s="167"/>
      <c r="H123" s="167"/>
      <c r="I123" s="167"/>
      <c r="J123" s="167"/>
      <c r="K123" s="167"/>
      <c r="L123" s="167"/>
      <c r="M123" s="168"/>
      <c r="N123" s="168"/>
      <c r="O123" s="168"/>
      <c r="P123" s="168"/>
      <c r="Q123" s="202"/>
      <c r="R123" s="168"/>
      <c r="S123" s="168"/>
      <c r="T123" s="168"/>
      <c r="U123" s="168"/>
      <c r="V123" s="168"/>
      <c r="W123" s="168"/>
      <c r="X123" s="168"/>
      <c r="Y123" s="168"/>
      <c r="Z123" s="168"/>
      <c r="AA123" s="168"/>
      <c r="AB123" s="168"/>
      <c r="AC123" s="202"/>
      <c r="AD123" s="168"/>
      <c r="AE123" s="168"/>
      <c r="AF123" s="168"/>
      <c r="AG123" s="168"/>
      <c r="AH123" s="168"/>
      <c r="AI123" s="168"/>
      <c r="AJ123" s="168"/>
      <c r="AK123" s="168"/>
      <c r="AL123" s="168"/>
      <c r="AM123" s="168"/>
      <c r="AN123" s="168"/>
      <c r="AO123" s="168"/>
      <c r="AP123" s="168"/>
      <c r="AQ123" s="202"/>
      <c r="AR123" s="168"/>
      <c r="AS123" s="168"/>
      <c r="AT123" s="168"/>
      <c r="AU123" s="168"/>
      <c r="AV123" s="168"/>
      <c r="AW123" s="168"/>
      <c r="AX123" s="168"/>
      <c r="AY123" s="168"/>
      <c r="AZ123" s="168"/>
      <c r="BA123" s="168"/>
      <c r="BB123" s="202"/>
      <c r="BC123" s="220"/>
      <c r="BD123" s="220"/>
      <c r="BE123" s="252"/>
      <c r="BF123" s="169"/>
    </row>
    <row r="124" spans="1:58" s="148" customFormat="1" ht="13.5" thickTop="1" x14ac:dyDescent="0.2">
      <c r="A124" s="462" t="s">
        <v>99</v>
      </c>
      <c r="B124" s="170"/>
      <c r="C124" s="171" t="s">
        <v>100</v>
      </c>
      <c r="D124" s="172"/>
      <c r="E124" s="172"/>
      <c r="F124" s="173"/>
      <c r="G124" s="174"/>
      <c r="H124" s="174"/>
      <c r="I124" s="174"/>
      <c r="J124" s="174"/>
      <c r="K124" s="174"/>
      <c r="L124" s="174"/>
      <c r="M124" s="174"/>
      <c r="N124" s="174"/>
      <c r="O124" s="175"/>
      <c r="P124" s="174"/>
      <c r="Q124" s="201"/>
      <c r="R124" s="122"/>
      <c r="S124" s="122"/>
      <c r="T124" s="122"/>
      <c r="U124" s="122"/>
      <c r="V124" s="122"/>
      <c r="W124" s="122"/>
      <c r="X124" s="175"/>
      <c r="Y124" s="122"/>
      <c r="Z124" s="122"/>
      <c r="AA124" s="122"/>
      <c r="AB124" s="122"/>
      <c r="AC124" s="201"/>
      <c r="AD124" s="122"/>
      <c r="AE124" s="175"/>
      <c r="AF124" s="122"/>
      <c r="AG124" s="122"/>
      <c r="AH124" s="122"/>
      <c r="AI124" s="122"/>
      <c r="AJ124" s="122"/>
      <c r="AK124" s="122"/>
      <c r="AL124" s="122"/>
      <c r="AM124" s="122"/>
      <c r="AN124" s="122"/>
      <c r="AO124" s="122"/>
      <c r="AP124" s="175"/>
      <c r="AQ124" s="201"/>
      <c r="AR124" s="122"/>
      <c r="AS124" s="122"/>
      <c r="AT124" s="122"/>
      <c r="AU124" s="122"/>
      <c r="AV124" s="122"/>
      <c r="AW124" s="122"/>
      <c r="AX124" s="122"/>
      <c r="AY124" s="122"/>
      <c r="AZ124" s="122"/>
      <c r="BA124" s="122"/>
      <c r="BB124" s="201"/>
      <c r="BC124" s="230"/>
      <c r="BD124" s="217" t="s">
        <v>8</v>
      </c>
      <c r="BE124" s="243"/>
      <c r="BF124" s="147"/>
    </row>
    <row r="125" spans="1:58" s="148" customFormat="1" x14ac:dyDescent="0.2">
      <c r="A125" s="463" t="s">
        <v>101</v>
      </c>
      <c r="B125" s="176"/>
      <c r="C125" s="129"/>
      <c r="D125" s="127"/>
      <c r="E125" s="135"/>
      <c r="F125" s="108"/>
      <c r="G125" s="109"/>
      <c r="H125" s="109"/>
      <c r="I125" s="109"/>
      <c r="J125" s="109"/>
      <c r="K125" s="109"/>
      <c r="L125" s="109"/>
      <c r="M125" s="109"/>
      <c r="N125" s="109"/>
      <c r="O125" s="110"/>
      <c r="P125" s="109"/>
      <c r="Q125" s="199"/>
      <c r="R125" s="109"/>
      <c r="S125" s="109"/>
      <c r="T125" s="109"/>
      <c r="U125" s="109"/>
      <c r="V125" s="109"/>
      <c r="W125" s="109"/>
      <c r="X125" s="110"/>
      <c r="Y125" s="109"/>
      <c r="Z125" s="109"/>
      <c r="AA125" s="109"/>
      <c r="AB125" s="109"/>
      <c r="AC125" s="199"/>
      <c r="AD125" s="109"/>
      <c r="AE125" s="110"/>
      <c r="AF125" s="109"/>
      <c r="AG125" s="109"/>
      <c r="AH125" s="109"/>
      <c r="AI125" s="109"/>
      <c r="AJ125" s="109"/>
      <c r="AK125" s="109"/>
      <c r="AL125" s="109"/>
      <c r="AM125" s="109"/>
      <c r="AN125" s="109"/>
      <c r="AO125" s="109"/>
      <c r="AP125" s="110"/>
      <c r="AQ125" s="199"/>
      <c r="AR125" s="109"/>
      <c r="AS125" s="109"/>
      <c r="AT125" s="109"/>
      <c r="AU125" s="109"/>
      <c r="AV125" s="109"/>
      <c r="AW125" s="109"/>
      <c r="AX125" s="109"/>
      <c r="AY125" s="109"/>
      <c r="AZ125" s="109"/>
      <c r="BA125" s="109"/>
      <c r="BB125" s="199"/>
      <c r="BC125" s="232"/>
      <c r="BD125" s="208"/>
      <c r="BE125" s="242"/>
      <c r="BF125" s="177">
        <f>C4</f>
        <v>0</v>
      </c>
    </row>
    <row r="126" spans="1:58" s="148" customFormat="1" x14ac:dyDescent="0.2">
      <c r="A126" s="463" t="s">
        <v>102</v>
      </c>
      <c r="B126" s="176"/>
      <c r="C126" s="129"/>
      <c r="D126" s="127"/>
      <c r="E126" s="135"/>
      <c r="F126" s="108"/>
      <c r="G126" s="109"/>
      <c r="H126" s="109"/>
      <c r="I126" s="109"/>
      <c r="J126" s="109"/>
      <c r="K126" s="109"/>
      <c r="L126" s="109"/>
      <c r="M126" s="109"/>
      <c r="N126" s="109"/>
      <c r="O126" s="110"/>
      <c r="P126" s="109"/>
      <c r="Q126" s="199"/>
      <c r="R126" s="109"/>
      <c r="S126" s="109"/>
      <c r="T126" s="109"/>
      <c r="U126" s="109"/>
      <c r="V126" s="109"/>
      <c r="W126" s="109"/>
      <c r="X126" s="110"/>
      <c r="Y126" s="109"/>
      <c r="Z126" s="109"/>
      <c r="AA126" s="109"/>
      <c r="AB126" s="109"/>
      <c r="AC126" s="199"/>
      <c r="AD126" s="109"/>
      <c r="AE126" s="110"/>
      <c r="AF126" s="109"/>
      <c r="AG126" s="109"/>
      <c r="AH126" s="109"/>
      <c r="AI126" s="109"/>
      <c r="AJ126" s="109"/>
      <c r="AK126" s="109"/>
      <c r="AL126" s="109"/>
      <c r="AM126" s="109"/>
      <c r="AN126" s="109"/>
      <c r="AO126" s="109"/>
      <c r="AP126" s="110"/>
      <c r="AQ126" s="199"/>
      <c r="AR126" s="178"/>
      <c r="AS126" s="178"/>
      <c r="AT126" s="178"/>
      <c r="AU126" s="178"/>
      <c r="AV126" s="178"/>
      <c r="AW126" s="178"/>
      <c r="AX126" s="178"/>
      <c r="AY126" s="178"/>
      <c r="AZ126" s="178"/>
      <c r="BA126" s="178"/>
      <c r="BB126" s="199"/>
      <c r="BC126" s="232"/>
      <c r="BD126" s="208"/>
      <c r="BE126" s="242"/>
      <c r="BF126" s="177">
        <f>C4</f>
        <v>0</v>
      </c>
    </row>
    <row r="127" spans="1:58" s="148" customFormat="1" x14ac:dyDescent="0.2">
      <c r="A127" s="448" t="s">
        <v>56</v>
      </c>
      <c r="B127" s="136"/>
      <c r="C127" s="129"/>
      <c r="D127" s="127"/>
      <c r="E127" s="135"/>
      <c r="F127" s="108"/>
      <c r="G127" s="109"/>
      <c r="H127" s="109"/>
      <c r="I127" s="109"/>
      <c r="J127" s="109"/>
      <c r="K127" s="109"/>
      <c r="L127" s="109"/>
      <c r="M127" s="109"/>
      <c r="N127" s="109"/>
      <c r="O127" s="110"/>
      <c r="P127" s="109"/>
      <c r="Q127" s="199"/>
      <c r="R127" s="109"/>
      <c r="S127" s="109"/>
      <c r="T127" s="109"/>
      <c r="U127" s="109"/>
      <c r="V127" s="109"/>
      <c r="W127" s="109"/>
      <c r="X127" s="110"/>
      <c r="Y127" s="109"/>
      <c r="Z127" s="109"/>
      <c r="AA127" s="109"/>
      <c r="AB127" s="109"/>
      <c r="AC127" s="199"/>
      <c r="AD127" s="109"/>
      <c r="AE127" s="110"/>
      <c r="AF127" s="109"/>
      <c r="AG127" s="109"/>
      <c r="AH127" s="109"/>
      <c r="AI127" s="109"/>
      <c r="AJ127" s="109"/>
      <c r="AK127" s="109"/>
      <c r="AL127" s="109"/>
      <c r="AM127" s="109"/>
      <c r="AN127" s="109"/>
      <c r="AO127" s="109"/>
      <c r="AP127" s="110"/>
      <c r="AQ127" s="199"/>
      <c r="AR127" s="109"/>
      <c r="AS127" s="109"/>
      <c r="AT127" s="109"/>
      <c r="AU127" s="109"/>
      <c r="AV127" s="109"/>
      <c r="AW127" s="109"/>
      <c r="AX127" s="109"/>
      <c r="AY127" s="109"/>
      <c r="AZ127" s="109"/>
      <c r="BA127" s="109"/>
      <c r="BB127" s="199"/>
      <c r="BC127" s="232"/>
      <c r="BD127" s="208"/>
      <c r="BE127" s="242"/>
      <c r="BF127" s="177">
        <f>C4</f>
        <v>0</v>
      </c>
    </row>
    <row r="128" spans="1:58" s="148" customFormat="1" ht="15" thickBot="1" x14ac:dyDescent="0.25">
      <c r="A128" s="179"/>
      <c r="B128" s="179"/>
      <c r="C128" s="180"/>
      <c r="D128" s="180"/>
      <c r="E128" s="181"/>
      <c r="F128" s="182"/>
      <c r="G128" s="183"/>
      <c r="H128" s="183"/>
      <c r="I128" s="183"/>
      <c r="J128" s="183"/>
      <c r="K128" s="183"/>
      <c r="L128" s="183"/>
      <c r="M128" s="183"/>
      <c r="N128" s="183"/>
      <c r="O128" s="113"/>
      <c r="P128" s="183"/>
      <c r="Q128" s="200"/>
      <c r="R128" s="183"/>
      <c r="S128" s="183"/>
      <c r="T128" s="183"/>
      <c r="U128" s="183"/>
      <c r="V128" s="183"/>
      <c r="W128" s="183"/>
      <c r="X128" s="113"/>
      <c r="Y128" s="183"/>
      <c r="Z128" s="183"/>
      <c r="AA128" s="183"/>
      <c r="AB128" s="183"/>
      <c r="AC128" s="200"/>
      <c r="AD128" s="183"/>
      <c r="AE128" s="113"/>
      <c r="AF128" s="183"/>
      <c r="AG128" s="183"/>
      <c r="AH128" s="183"/>
      <c r="AI128" s="183"/>
      <c r="AJ128" s="183"/>
      <c r="AK128" s="183"/>
      <c r="AL128" s="183"/>
      <c r="AM128" s="183"/>
      <c r="AN128" s="183"/>
      <c r="AO128" s="183"/>
      <c r="AP128" s="113"/>
      <c r="AQ128" s="200"/>
      <c r="AR128" s="183"/>
      <c r="AS128" s="183"/>
      <c r="AT128" s="183"/>
      <c r="AU128" s="183"/>
      <c r="AV128" s="183"/>
      <c r="AW128" s="183"/>
      <c r="AX128" s="183"/>
      <c r="AY128" s="183"/>
      <c r="AZ128" s="183"/>
      <c r="BA128" s="183"/>
      <c r="BB128" s="200"/>
      <c r="BC128" s="241"/>
      <c r="BD128" s="221"/>
      <c r="BE128" s="249"/>
      <c r="BF128" s="149"/>
    </row>
    <row r="129" spans="1:58" s="148" customFormat="1" ht="15" thickTop="1" x14ac:dyDescent="0.2">
      <c r="C129" s="149"/>
      <c r="D129" s="149"/>
      <c r="E129" s="154"/>
      <c r="F129" s="167"/>
      <c r="G129" s="167"/>
      <c r="H129" s="167"/>
      <c r="I129" s="167"/>
      <c r="J129" s="167"/>
      <c r="K129" s="167"/>
      <c r="L129" s="167"/>
      <c r="M129" s="167"/>
      <c r="N129" s="167"/>
      <c r="O129" s="167"/>
      <c r="P129" s="167"/>
      <c r="Q129" s="203"/>
      <c r="R129" s="167"/>
      <c r="S129" s="167"/>
      <c r="T129" s="167"/>
      <c r="U129" s="167"/>
      <c r="V129" s="167"/>
      <c r="W129" s="167"/>
      <c r="X129" s="167"/>
      <c r="Y129" s="167"/>
      <c r="Z129" s="167"/>
      <c r="AA129" s="167"/>
      <c r="AB129" s="167"/>
      <c r="AC129" s="203"/>
      <c r="AD129" s="167"/>
      <c r="AE129" s="167"/>
      <c r="AF129" s="167"/>
      <c r="AG129" s="167"/>
      <c r="AH129" s="167"/>
      <c r="AI129" s="167"/>
      <c r="AJ129" s="167"/>
      <c r="AK129" s="167"/>
      <c r="AL129" s="167"/>
      <c r="AM129" s="167"/>
      <c r="AN129" s="167"/>
      <c r="AO129" s="167"/>
      <c r="AP129" s="167"/>
      <c r="AQ129" s="203"/>
      <c r="AR129" s="167"/>
      <c r="AS129" s="167"/>
      <c r="AT129" s="167"/>
      <c r="AU129" s="167"/>
      <c r="AV129" s="167"/>
      <c r="AW129" s="167"/>
      <c r="AX129" s="167"/>
      <c r="AY129" s="167"/>
      <c r="AZ129" s="167"/>
      <c r="BA129" s="167"/>
      <c r="BB129" s="203"/>
      <c r="BC129" s="222"/>
      <c r="BD129" s="222"/>
      <c r="BE129" s="253"/>
      <c r="BF129" s="147"/>
    </row>
    <row r="130" spans="1:58" s="148" customFormat="1" x14ac:dyDescent="0.2">
      <c r="C130" s="149"/>
      <c r="D130" s="149"/>
      <c r="E130" s="154"/>
      <c r="F130" s="167"/>
      <c r="G130" s="167"/>
      <c r="H130" s="167"/>
      <c r="I130" s="167"/>
      <c r="J130" s="167"/>
      <c r="K130" s="167"/>
      <c r="L130" s="167"/>
      <c r="M130" s="167"/>
      <c r="N130" s="167"/>
      <c r="O130" s="167"/>
      <c r="P130" s="167"/>
      <c r="Q130" s="203"/>
      <c r="R130" s="167"/>
      <c r="S130" s="167"/>
      <c r="T130" s="167"/>
      <c r="U130" s="167"/>
      <c r="V130" s="167"/>
      <c r="W130" s="167"/>
      <c r="X130" s="167"/>
      <c r="Y130" s="167"/>
      <c r="Z130" s="167"/>
      <c r="AA130" s="167"/>
      <c r="AB130" s="167"/>
      <c r="AC130" s="203"/>
      <c r="AD130" s="167"/>
      <c r="AE130" s="167"/>
      <c r="AF130" s="167"/>
      <c r="AG130" s="167"/>
      <c r="AH130" s="167"/>
      <c r="AI130" s="167"/>
      <c r="AJ130" s="167"/>
      <c r="AK130" s="167"/>
      <c r="AL130" s="167"/>
      <c r="AM130" s="167"/>
      <c r="AN130" s="167"/>
      <c r="AO130" s="167"/>
      <c r="AP130" s="167"/>
      <c r="AQ130" s="203"/>
      <c r="AR130" s="167"/>
      <c r="AS130" s="167"/>
      <c r="AT130" s="167"/>
      <c r="AU130" s="167"/>
      <c r="AV130" s="167"/>
      <c r="AW130" s="167"/>
      <c r="AX130" s="167"/>
      <c r="AY130" s="167"/>
      <c r="AZ130" s="167"/>
      <c r="BA130" s="167"/>
      <c r="BB130" s="203"/>
      <c r="BC130" s="222"/>
      <c r="BD130" s="222"/>
      <c r="BE130" s="253"/>
      <c r="BF130" s="184"/>
    </row>
    <row r="131" spans="1:58" x14ac:dyDescent="0.2">
      <c r="A131" s="1"/>
      <c r="B131" s="1"/>
    </row>
    <row r="132" spans="1:58" x14ac:dyDescent="0.2">
      <c r="D132" s="78"/>
      <c r="E132" s="78"/>
      <c r="F132" s="79"/>
      <c r="G132" s="79"/>
      <c r="H132" s="79"/>
      <c r="I132" s="79"/>
    </row>
    <row r="133" spans="1:58" x14ac:dyDescent="0.2">
      <c r="A133" s="1"/>
      <c r="B133" s="1"/>
    </row>
    <row r="134" spans="1:58" x14ac:dyDescent="0.2">
      <c r="A134" s="1"/>
      <c r="B134" s="1"/>
    </row>
  </sheetData>
  <sheetProtection algorithmName="SHA-512" hashValue="1Fe8Bgd29Nl5G8+/1jtD3Djpeudpqzp4qQiSKIDTRdbK8Io00wUMLJ1hnJf8JJF+bWuFw2XiaB7r/TCaV0smjA==" saltValue="OAIClxQY4QmrSavBcyQv1w==" spinCount="100000" sheet="1" objects="1" scenarios="1" formatColumns="0" formatRows="0" insertRows="0"/>
  <autoFilter ref="BD8:BD120"/>
  <mergeCells count="76">
    <mergeCell ref="H1:H7"/>
    <mergeCell ref="I1:I7"/>
    <mergeCell ref="F1:F7"/>
    <mergeCell ref="BF1:BF7"/>
    <mergeCell ref="AU1:AU7"/>
    <mergeCell ref="BB1:BB7"/>
    <mergeCell ref="BD1:BD7"/>
    <mergeCell ref="O1:O7"/>
    <mergeCell ref="P1:P7"/>
    <mergeCell ref="J1:J7"/>
    <mergeCell ref="K1:K7"/>
    <mergeCell ref="L1:L7"/>
    <mergeCell ref="AP1:AP7"/>
    <mergeCell ref="G1:G7"/>
    <mergeCell ref="BC1:BC7"/>
    <mergeCell ref="AW1:AW7"/>
    <mergeCell ref="AX1:AX7"/>
    <mergeCell ref="BA1:BA7"/>
    <mergeCell ref="AK1:AK7"/>
    <mergeCell ref="AY1:AY7"/>
    <mergeCell ref="AZ1:AZ7"/>
    <mergeCell ref="AM1:AM7"/>
    <mergeCell ref="AN1:AN7"/>
    <mergeCell ref="AO1:AO7"/>
    <mergeCell ref="N1:N7"/>
    <mergeCell ref="AH1:AH7"/>
    <mergeCell ref="AE1:AE7"/>
    <mergeCell ref="AI1:AI7"/>
    <mergeCell ref="AF1:AF7"/>
    <mergeCell ref="AG1:AG7"/>
    <mergeCell ref="T1:T7"/>
    <mergeCell ref="U1:U7"/>
    <mergeCell ref="S1:S7"/>
    <mergeCell ref="Z1:Z7"/>
    <mergeCell ref="AA1:AA7"/>
    <mergeCell ref="Q1:Q7"/>
    <mergeCell ref="X1:X7"/>
    <mergeCell ref="Y1:Y7"/>
    <mergeCell ref="AR8:AU8"/>
    <mergeCell ref="AJ1:AJ7"/>
    <mergeCell ref="AR1:AR7"/>
    <mergeCell ref="AV1:AV7"/>
    <mergeCell ref="AT1:AT7"/>
    <mergeCell ref="AQ1:AQ7"/>
    <mergeCell ref="A118:E118"/>
    <mergeCell ref="AD8:AH8"/>
    <mergeCell ref="AI8:AM8"/>
    <mergeCell ref="AN8:AP8"/>
    <mergeCell ref="V8:X8"/>
    <mergeCell ref="R8:U8"/>
    <mergeCell ref="Y8:AB8"/>
    <mergeCell ref="A114:E114"/>
    <mergeCell ref="L8:O8"/>
    <mergeCell ref="F8:G8"/>
    <mergeCell ref="H8:K8"/>
    <mergeCell ref="A8:A9"/>
    <mergeCell ref="C5:C9"/>
    <mergeCell ref="D5:D9"/>
    <mergeCell ref="E5:E9"/>
    <mergeCell ref="M1:M7"/>
    <mergeCell ref="BE1:BE7"/>
    <mergeCell ref="B8:B9"/>
    <mergeCell ref="C1:E1"/>
    <mergeCell ref="C2:E2"/>
    <mergeCell ref="C3:E3"/>
    <mergeCell ref="C4:E4"/>
    <mergeCell ref="R1:R7"/>
    <mergeCell ref="V1:V7"/>
    <mergeCell ref="W1:W7"/>
    <mergeCell ref="AV8:AY8"/>
    <mergeCell ref="AZ8:BA8"/>
    <mergeCell ref="AL1:AL7"/>
    <mergeCell ref="AS1:AS7"/>
    <mergeCell ref="AB1:AB7"/>
    <mergeCell ref="AD1:AD7"/>
    <mergeCell ref="AC1:AC7"/>
  </mergeCells>
  <phoneticPr fontId="11" type="noConversion"/>
  <conditionalFormatting sqref="BD16">
    <cfRule type="cellIs" dxfId="272" priority="53" stopIfTrue="1" operator="lessThan">
      <formula>$BE$16</formula>
    </cfRule>
    <cfRule type="cellIs" dxfId="271" priority="54" stopIfTrue="1" operator="greaterThanOrEqual">
      <formula>$BE$16</formula>
    </cfRule>
  </conditionalFormatting>
  <conditionalFormatting sqref="BD23">
    <cfRule type="cellIs" dxfId="270" priority="51" stopIfTrue="1" operator="lessThan">
      <formula>$BE$23</formula>
    </cfRule>
    <cfRule type="cellIs" dxfId="269" priority="52" stopIfTrue="1" operator="greaterThanOrEqual">
      <formula>$BE$23</formula>
    </cfRule>
  </conditionalFormatting>
  <conditionalFormatting sqref="BD30">
    <cfRule type="cellIs" dxfId="268" priority="49" stopIfTrue="1" operator="lessThan">
      <formula>$BE$30</formula>
    </cfRule>
    <cfRule type="cellIs" dxfId="267" priority="50" stopIfTrue="1" operator="greaterThanOrEqual">
      <formula>$BE$30</formula>
    </cfRule>
  </conditionalFormatting>
  <conditionalFormatting sqref="BD37">
    <cfRule type="cellIs" dxfId="266" priority="47" stopIfTrue="1" operator="lessThan">
      <formula>$BE$37</formula>
    </cfRule>
    <cfRule type="cellIs" dxfId="265" priority="48" stopIfTrue="1" operator="greaterThanOrEqual">
      <formula>$BE$37</formula>
    </cfRule>
  </conditionalFormatting>
  <conditionalFormatting sqref="BD85">
    <cfRule type="cellIs" dxfId="264" priority="43" stopIfTrue="1" operator="lessThan">
      <formula>$BE$85</formula>
    </cfRule>
    <cfRule type="cellIs" dxfId="263" priority="44" stopIfTrue="1" operator="greaterThanOrEqual">
      <formula>$BE$85</formula>
    </cfRule>
  </conditionalFormatting>
  <conditionalFormatting sqref="BD86">
    <cfRule type="cellIs" dxfId="262" priority="39" stopIfTrue="1" operator="lessThan">
      <formula>$BE$86</formula>
    </cfRule>
    <cfRule type="cellIs" dxfId="261" priority="40" stopIfTrue="1" operator="greaterThanOrEqual">
      <formula>$BE$86</formula>
    </cfRule>
  </conditionalFormatting>
  <conditionalFormatting sqref="BD92">
    <cfRule type="cellIs" dxfId="260" priority="35" stopIfTrue="1" operator="lessThan">
      <formula>$BE$92</formula>
    </cfRule>
    <cfRule type="cellIs" dxfId="259" priority="36" stopIfTrue="1" operator="greaterThanOrEqual">
      <formula>$BE$92</formula>
    </cfRule>
  </conditionalFormatting>
  <conditionalFormatting sqref="BD103">
    <cfRule type="cellIs" dxfId="258" priority="33" stopIfTrue="1" operator="lessThan">
      <formula>$BE$103</formula>
    </cfRule>
    <cfRule type="cellIs" dxfId="257" priority="34" stopIfTrue="1" operator="greaterThanOrEqual">
      <formula>$BE$103</formula>
    </cfRule>
  </conditionalFormatting>
  <conditionalFormatting sqref="BD107">
    <cfRule type="cellIs" dxfId="256" priority="31" stopIfTrue="1" operator="lessThan">
      <formula>$BE$107</formula>
    </cfRule>
    <cfRule type="cellIs" dxfId="255" priority="32" stopIfTrue="1" operator="greaterThanOrEqual">
      <formula>$BE$107</formula>
    </cfRule>
  </conditionalFormatting>
  <conditionalFormatting sqref="BD119">
    <cfRule type="cellIs" dxfId="254" priority="29" stopIfTrue="1" operator="lessThan">
      <formula>$BE$119</formula>
    </cfRule>
    <cfRule type="cellIs" dxfId="253" priority="30" stopIfTrue="1" operator="greaterThanOrEqual">
      <formula>$BE$119</formula>
    </cfRule>
  </conditionalFormatting>
  <conditionalFormatting sqref="BD120">
    <cfRule type="cellIs" dxfId="252" priority="27" stopIfTrue="1" operator="lessThan">
      <formula>$BE$120</formula>
    </cfRule>
    <cfRule type="cellIs" dxfId="251" priority="28" stopIfTrue="1" operator="greaterThanOrEqual">
      <formula>$BE$120</formula>
    </cfRule>
  </conditionalFormatting>
  <conditionalFormatting sqref="BD96">
    <cfRule type="cellIs" dxfId="250" priority="23" stopIfTrue="1" operator="lessThan">
      <formula>$BE$96</formula>
    </cfRule>
    <cfRule type="cellIs" dxfId="249" priority="24" stopIfTrue="1" operator="greaterThanOrEqual">
      <formula>$BE$96</formula>
    </cfRule>
  </conditionalFormatting>
  <conditionalFormatting sqref="BD44">
    <cfRule type="cellIs" dxfId="248" priority="11" stopIfTrue="1" operator="lessThan">
      <formula>$BE$37</formula>
    </cfRule>
    <cfRule type="cellIs" dxfId="247" priority="12" stopIfTrue="1" operator="greaterThanOrEqual">
      <formula>$BE$37</formula>
    </cfRule>
  </conditionalFormatting>
  <conditionalFormatting sqref="BD51">
    <cfRule type="cellIs" dxfId="246" priority="9" stopIfTrue="1" operator="lessThan">
      <formula>$BE$37</formula>
    </cfRule>
    <cfRule type="cellIs" dxfId="245" priority="10" stopIfTrue="1" operator="greaterThanOrEqual">
      <formula>$BE$37</formula>
    </cfRule>
  </conditionalFormatting>
  <conditionalFormatting sqref="BD58">
    <cfRule type="cellIs" dxfId="244" priority="7" stopIfTrue="1" operator="lessThan">
      <formula>$BE$37</formula>
    </cfRule>
    <cfRule type="cellIs" dxfId="243" priority="8" stopIfTrue="1" operator="greaterThanOrEqual">
      <formula>$BE$37</formula>
    </cfRule>
  </conditionalFormatting>
  <conditionalFormatting sqref="BD65">
    <cfRule type="cellIs" dxfId="242" priority="5" stopIfTrue="1" operator="lessThan">
      <formula>$BE$37</formula>
    </cfRule>
    <cfRule type="cellIs" dxfId="241" priority="6" stopIfTrue="1" operator="greaterThanOrEqual">
      <formula>$BE$37</formula>
    </cfRule>
  </conditionalFormatting>
  <conditionalFormatting sqref="BD72">
    <cfRule type="cellIs" dxfId="240" priority="3" stopIfTrue="1" operator="lessThan">
      <formula>$BE$37</formula>
    </cfRule>
    <cfRule type="cellIs" dxfId="239" priority="4" stopIfTrue="1" operator="greaterThanOrEqual">
      <formula>$BE$37</formula>
    </cfRule>
  </conditionalFormatting>
  <conditionalFormatting sqref="BD79">
    <cfRule type="cellIs" dxfId="238" priority="1" stopIfTrue="1" operator="lessThan">
      <formula>$BE$37</formula>
    </cfRule>
    <cfRule type="cellIs" dxfId="237" priority="2" stopIfTrue="1" operator="greaterThanOrEqual">
      <formula>$BE$37</formula>
    </cfRule>
  </conditionalFormatting>
  <pageMargins left="0.39370078740157483" right="0.39370078740157483" top="0.59055118110236227" bottom="0.78740157480314965" header="0.51181102362204722" footer="0.51181102362204722"/>
  <pageSetup paperSize="8" scale="80" fitToHeight="0" orientation="landscape" r:id="rId1"/>
  <headerFooter alignWithMargins="0">
    <oddFooter>&amp;C&amp;Z&amp;F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F204"/>
  <sheetViews>
    <sheetView topLeftCell="A88" zoomScale="70" zoomScaleNormal="70" workbookViewId="0">
      <selection activeCell="G126" sqref="G126"/>
    </sheetView>
  </sheetViews>
  <sheetFormatPr defaultRowHeight="14.25" x14ac:dyDescent="0.2"/>
  <cols>
    <col min="1" max="1" width="31.5703125" customWidth="1"/>
    <col min="2" max="2" width="19.140625" customWidth="1"/>
    <col min="3" max="3" width="6.28515625" style="11" customWidth="1"/>
    <col min="4" max="4" width="6" style="11" customWidth="1"/>
    <col min="5" max="5" width="5.5703125" style="2" customWidth="1"/>
    <col min="6" max="54" width="5.140625" style="67" customWidth="1"/>
    <col min="55" max="55" width="7.42578125" style="222" bestFit="1" customWidth="1"/>
    <col min="56" max="56" width="8.85546875" style="5" bestFit="1" customWidth="1"/>
    <col min="57" max="57" width="6" style="92" bestFit="1" customWidth="1"/>
    <col min="58" max="58" width="4.5703125" style="5" bestFit="1" customWidth="1"/>
  </cols>
  <sheetData>
    <row r="1" spans="1:58" s="413" customFormat="1" ht="16.5" customHeight="1" thickTop="1" thickBot="1" x14ac:dyDescent="0.3">
      <c r="A1" s="411" t="s">
        <v>57</v>
      </c>
      <c r="B1" s="412" t="s">
        <v>36</v>
      </c>
      <c r="C1" s="890">
        <f>'totaal BOL niv 4 3 jr'!C6</f>
        <v>0</v>
      </c>
      <c r="D1" s="891"/>
      <c r="E1" s="892"/>
      <c r="F1" s="926">
        <v>35</v>
      </c>
      <c r="G1" s="899">
        <v>36</v>
      </c>
      <c r="H1" s="899">
        <v>37</v>
      </c>
      <c r="I1" s="899">
        <v>38</v>
      </c>
      <c r="J1" s="899">
        <v>39</v>
      </c>
      <c r="K1" s="899">
        <v>40</v>
      </c>
      <c r="L1" s="899">
        <v>41</v>
      </c>
      <c r="M1" s="899">
        <v>42</v>
      </c>
      <c r="N1" s="899">
        <v>43</v>
      </c>
      <c r="O1" s="920" t="s">
        <v>79</v>
      </c>
      <c r="P1" s="899">
        <v>45</v>
      </c>
      <c r="Q1" s="908" t="s">
        <v>44</v>
      </c>
      <c r="R1" s="899">
        <v>46</v>
      </c>
      <c r="S1" s="899">
        <v>47</v>
      </c>
      <c r="T1" s="899">
        <v>48</v>
      </c>
      <c r="U1" s="899">
        <v>49</v>
      </c>
      <c r="V1" s="899">
        <v>50</v>
      </c>
      <c r="W1" s="899">
        <v>51</v>
      </c>
      <c r="X1" s="920" t="s">
        <v>80</v>
      </c>
      <c r="Y1" s="899">
        <v>1</v>
      </c>
      <c r="Z1" s="899">
        <v>2</v>
      </c>
      <c r="AA1" s="899">
        <v>3</v>
      </c>
      <c r="AB1" s="899">
        <v>4</v>
      </c>
      <c r="AC1" s="908" t="s">
        <v>45</v>
      </c>
      <c r="AD1" s="899">
        <v>5</v>
      </c>
      <c r="AE1" s="920" t="s">
        <v>81</v>
      </c>
      <c r="AF1" s="899">
        <v>7</v>
      </c>
      <c r="AG1" s="899">
        <v>8</v>
      </c>
      <c r="AH1" s="899">
        <v>9</v>
      </c>
      <c r="AI1" s="899">
        <v>10</v>
      </c>
      <c r="AJ1" s="899">
        <v>11</v>
      </c>
      <c r="AK1" s="923" t="s">
        <v>82</v>
      </c>
      <c r="AL1" s="905" t="s">
        <v>83</v>
      </c>
      <c r="AM1" s="899">
        <v>14</v>
      </c>
      <c r="AN1" s="899">
        <v>15</v>
      </c>
      <c r="AO1" s="899">
        <v>16</v>
      </c>
      <c r="AP1" s="920" t="s">
        <v>84</v>
      </c>
      <c r="AQ1" s="908" t="s">
        <v>46</v>
      </c>
      <c r="AR1" s="899">
        <v>19</v>
      </c>
      <c r="AS1" s="905" t="s">
        <v>85</v>
      </c>
      <c r="AT1" s="899">
        <v>21</v>
      </c>
      <c r="AU1" s="899">
        <v>22</v>
      </c>
      <c r="AV1" s="899">
        <v>23</v>
      </c>
      <c r="AW1" s="899">
        <v>24</v>
      </c>
      <c r="AX1" s="899">
        <v>25</v>
      </c>
      <c r="AY1" s="899">
        <v>26</v>
      </c>
      <c r="AZ1" s="899">
        <v>27</v>
      </c>
      <c r="BA1" s="899">
        <v>28</v>
      </c>
      <c r="BB1" s="932" t="s">
        <v>47</v>
      </c>
      <c r="BC1" s="938" t="s">
        <v>54</v>
      </c>
      <c r="BD1" s="935" t="s">
        <v>53</v>
      </c>
      <c r="BE1" s="885" t="s">
        <v>124</v>
      </c>
      <c r="BF1" s="929" t="s">
        <v>126</v>
      </c>
    </row>
    <row r="2" spans="1:58" s="413" customFormat="1" ht="16.5" thickTop="1" thickBot="1" x14ac:dyDescent="0.3">
      <c r="A2" s="414">
        <f>'totaal BOL niv 4 3 jr'!C2</f>
        <v>0</v>
      </c>
      <c r="B2" s="415" t="s">
        <v>127</v>
      </c>
      <c r="C2" s="893"/>
      <c r="D2" s="894"/>
      <c r="E2" s="895"/>
      <c r="F2" s="927"/>
      <c r="G2" s="900"/>
      <c r="H2" s="900"/>
      <c r="I2" s="900"/>
      <c r="J2" s="900"/>
      <c r="K2" s="900"/>
      <c r="L2" s="900"/>
      <c r="M2" s="900"/>
      <c r="N2" s="900"/>
      <c r="O2" s="921"/>
      <c r="P2" s="900"/>
      <c r="Q2" s="909"/>
      <c r="R2" s="900"/>
      <c r="S2" s="900"/>
      <c r="T2" s="900"/>
      <c r="U2" s="900"/>
      <c r="V2" s="900"/>
      <c r="W2" s="900"/>
      <c r="X2" s="921"/>
      <c r="Y2" s="900"/>
      <c r="Z2" s="900"/>
      <c r="AA2" s="900"/>
      <c r="AB2" s="900"/>
      <c r="AC2" s="909"/>
      <c r="AD2" s="900"/>
      <c r="AE2" s="921"/>
      <c r="AF2" s="900"/>
      <c r="AG2" s="900"/>
      <c r="AH2" s="900"/>
      <c r="AI2" s="900"/>
      <c r="AJ2" s="900"/>
      <c r="AK2" s="924"/>
      <c r="AL2" s="906"/>
      <c r="AM2" s="900"/>
      <c r="AN2" s="900"/>
      <c r="AO2" s="900"/>
      <c r="AP2" s="921"/>
      <c r="AQ2" s="909"/>
      <c r="AR2" s="900"/>
      <c r="AS2" s="906"/>
      <c r="AT2" s="900"/>
      <c r="AU2" s="900"/>
      <c r="AV2" s="900"/>
      <c r="AW2" s="900"/>
      <c r="AX2" s="900"/>
      <c r="AY2" s="900"/>
      <c r="AZ2" s="900"/>
      <c r="BA2" s="900"/>
      <c r="BB2" s="933"/>
      <c r="BC2" s="939"/>
      <c r="BD2" s="936"/>
      <c r="BE2" s="886"/>
      <c r="BF2" s="930"/>
    </row>
    <row r="3" spans="1:58" s="413" customFormat="1" ht="16.5" thickTop="1" thickBot="1" x14ac:dyDescent="0.3">
      <c r="A3" s="414" t="str">
        <f>'totaal BOL niv 4 3 jr'!C4&amp;" niveau "&amp;'totaal BOL niv 4 3 jr'!C5</f>
        <v>BOL niveau 4</v>
      </c>
      <c r="B3" s="415" t="s">
        <v>128</v>
      </c>
      <c r="C3" s="896"/>
      <c r="D3" s="897"/>
      <c r="E3" s="898"/>
      <c r="F3" s="927"/>
      <c r="G3" s="900"/>
      <c r="H3" s="900"/>
      <c r="I3" s="900"/>
      <c r="J3" s="900"/>
      <c r="K3" s="900"/>
      <c r="L3" s="900"/>
      <c r="M3" s="900"/>
      <c r="N3" s="900"/>
      <c r="O3" s="921"/>
      <c r="P3" s="900"/>
      <c r="Q3" s="909"/>
      <c r="R3" s="900"/>
      <c r="S3" s="900"/>
      <c r="T3" s="900"/>
      <c r="U3" s="900"/>
      <c r="V3" s="900"/>
      <c r="W3" s="900"/>
      <c r="X3" s="921"/>
      <c r="Y3" s="900"/>
      <c r="Z3" s="900"/>
      <c r="AA3" s="900"/>
      <c r="AB3" s="900"/>
      <c r="AC3" s="909"/>
      <c r="AD3" s="900"/>
      <c r="AE3" s="921"/>
      <c r="AF3" s="900"/>
      <c r="AG3" s="900"/>
      <c r="AH3" s="900"/>
      <c r="AI3" s="900"/>
      <c r="AJ3" s="900"/>
      <c r="AK3" s="924"/>
      <c r="AL3" s="906"/>
      <c r="AM3" s="900"/>
      <c r="AN3" s="900"/>
      <c r="AO3" s="900"/>
      <c r="AP3" s="921"/>
      <c r="AQ3" s="909"/>
      <c r="AR3" s="900"/>
      <c r="AS3" s="906"/>
      <c r="AT3" s="900"/>
      <c r="AU3" s="900"/>
      <c r="AV3" s="900"/>
      <c r="AW3" s="900"/>
      <c r="AX3" s="900"/>
      <c r="AY3" s="900"/>
      <c r="AZ3" s="900"/>
      <c r="BA3" s="900"/>
      <c r="BB3" s="933"/>
      <c r="BC3" s="939"/>
      <c r="BD3" s="936"/>
      <c r="BE3" s="886"/>
      <c r="BF3" s="930"/>
    </row>
    <row r="4" spans="1:58" s="413" customFormat="1" ht="16.5" thickTop="1" thickBot="1" x14ac:dyDescent="0.3">
      <c r="A4" s="414">
        <f>'totaal BOL niv 4 3 jr'!C3</f>
        <v>0</v>
      </c>
      <c r="B4" s="415" t="s">
        <v>129</v>
      </c>
      <c r="C4" s="896"/>
      <c r="D4" s="897"/>
      <c r="E4" s="898"/>
      <c r="F4" s="927"/>
      <c r="G4" s="900"/>
      <c r="H4" s="900"/>
      <c r="I4" s="900"/>
      <c r="J4" s="900"/>
      <c r="K4" s="900"/>
      <c r="L4" s="900"/>
      <c r="M4" s="900"/>
      <c r="N4" s="900"/>
      <c r="O4" s="921"/>
      <c r="P4" s="900"/>
      <c r="Q4" s="909"/>
      <c r="R4" s="900"/>
      <c r="S4" s="900"/>
      <c r="T4" s="900"/>
      <c r="U4" s="900"/>
      <c r="V4" s="900"/>
      <c r="W4" s="900"/>
      <c r="X4" s="921"/>
      <c r="Y4" s="900"/>
      <c r="Z4" s="900"/>
      <c r="AA4" s="900"/>
      <c r="AB4" s="900"/>
      <c r="AC4" s="909"/>
      <c r="AD4" s="900"/>
      <c r="AE4" s="921"/>
      <c r="AF4" s="900"/>
      <c r="AG4" s="900"/>
      <c r="AH4" s="900"/>
      <c r="AI4" s="900"/>
      <c r="AJ4" s="900"/>
      <c r="AK4" s="924"/>
      <c r="AL4" s="906"/>
      <c r="AM4" s="900"/>
      <c r="AN4" s="900"/>
      <c r="AO4" s="900"/>
      <c r="AP4" s="921"/>
      <c r="AQ4" s="909"/>
      <c r="AR4" s="900"/>
      <c r="AS4" s="906"/>
      <c r="AT4" s="900"/>
      <c r="AU4" s="900"/>
      <c r="AV4" s="900"/>
      <c r="AW4" s="900"/>
      <c r="AX4" s="900"/>
      <c r="AY4" s="900"/>
      <c r="AZ4" s="900"/>
      <c r="BA4" s="900"/>
      <c r="BB4" s="933"/>
      <c r="BC4" s="939"/>
      <c r="BD4" s="936"/>
      <c r="BE4" s="886"/>
      <c r="BF4" s="930"/>
    </row>
    <row r="5" spans="1:58" s="413" customFormat="1" ht="15.75" customHeight="1" thickTop="1" x14ac:dyDescent="0.25">
      <c r="A5" s="414" t="str">
        <f>'totaal BOL niv 4 3 jr'!C10</f>
        <v>2015-2016</v>
      </c>
      <c r="B5" s="414"/>
      <c r="C5" s="917" t="s">
        <v>37</v>
      </c>
      <c r="D5" s="917" t="s">
        <v>38</v>
      </c>
      <c r="E5" s="917" t="s">
        <v>38</v>
      </c>
      <c r="F5" s="927"/>
      <c r="G5" s="900"/>
      <c r="H5" s="900"/>
      <c r="I5" s="900"/>
      <c r="J5" s="900"/>
      <c r="K5" s="900"/>
      <c r="L5" s="900"/>
      <c r="M5" s="900"/>
      <c r="N5" s="900"/>
      <c r="O5" s="921"/>
      <c r="P5" s="900"/>
      <c r="Q5" s="909"/>
      <c r="R5" s="900"/>
      <c r="S5" s="900"/>
      <c r="T5" s="900"/>
      <c r="U5" s="900"/>
      <c r="V5" s="900"/>
      <c r="W5" s="900"/>
      <c r="X5" s="921"/>
      <c r="Y5" s="900"/>
      <c r="Z5" s="900"/>
      <c r="AA5" s="900"/>
      <c r="AB5" s="900"/>
      <c r="AC5" s="909"/>
      <c r="AD5" s="900"/>
      <c r="AE5" s="921"/>
      <c r="AF5" s="900"/>
      <c r="AG5" s="900"/>
      <c r="AH5" s="900"/>
      <c r="AI5" s="900"/>
      <c r="AJ5" s="900"/>
      <c r="AK5" s="924"/>
      <c r="AL5" s="906"/>
      <c r="AM5" s="900"/>
      <c r="AN5" s="900"/>
      <c r="AO5" s="900"/>
      <c r="AP5" s="921"/>
      <c r="AQ5" s="909"/>
      <c r="AR5" s="900"/>
      <c r="AS5" s="906"/>
      <c r="AT5" s="900"/>
      <c r="AU5" s="900"/>
      <c r="AV5" s="900"/>
      <c r="AW5" s="900"/>
      <c r="AX5" s="900"/>
      <c r="AY5" s="900"/>
      <c r="AZ5" s="900"/>
      <c r="BA5" s="900"/>
      <c r="BB5" s="933"/>
      <c r="BC5" s="939"/>
      <c r="BD5" s="936"/>
      <c r="BE5" s="886"/>
      <c r="BF5" s="930"/>
    </row>
    <row r="6" spans="1:58" s="413" customFormat="1" ht="15.75" thickBot="1" x14ac:dyDescent="0.3">
      <c r="A6" s="415">
        <f>'totaal BOL niv 4 3 jr'!C7</f>
        <v>0</v>
      </c>
      <c r="B6" s="415"/>
      <c r="C6" s="918"/>
      <c r="D6" s="918"/>
      <c r="E6" s="918"/>
      <c r="F6" s="927"/>
      <c r="G6" s="900"/>
      <c r="H6" s="900"/>
      <c r="I6" s="900"/>
      <c r="J6" s="900"/>
      <c r="K6" s="900"/>
      <c r="L6" s="900"/>
      <c r="M6" s="900"/>
      <c r="N6" s="900"/>
      <c r="O6" s="921"/>
      <c r="P6" s="900"/>
      <c r="Q6" s="909"/>
      <c r="R6" s="900"/>
      <c r="S6" s="900"/>
      <c r="T6" s="900"/>
      <c r="U6" s="900"/>
      <c r="V6" s="900"/>
      <c r="W6" s="900"/>
      <c r="X6" s="921"/>
      <c r="Y6" s="900"/>
      <c r="Z6" s="900"/>
      <c r="AA6" s="900"/>
      <c r="AB6" s="900"/>
      <c r="AC6" s="909"/>
      <c r="AD6" s="900"/>
      <c r="AE6" s="921"/>
      <c r="AF6" s="900"/>
      <c r="AG6" s="900"/>
      <c r="AH6" s="900"/>
      <c r="AI6" s="900"/>
      <c r="AJ6" s="900"/>
      <c r="AK6" s="924"/>
      <c r="AL6" s="906"/>
      <c r="AM6" s="900"/>
      <c r="AN6" s="900"/>
      <c r="AO6" s="900"/>
      <c r="AP6" s="921"/>
      <c r="AQ6" s="909"/>
      <c r="AR6" s="900"/>
      <c r="AS6" s="906"/>
      <c r="AT6" s="900"/>
      <c r="AU6" s="900"/>
      <c r="AV6" s="900"/>
      <c r="AW6" s="900"/>
      <c r="AX6" s="900"/>
      <c r="AY6" s="900"/>
      <c r="AZ6" s="900"/>
      <c r="BA6" s="900"/>
      <c r="BB6" s="933"/>
      <c r="BC6" s="939"/>
      <c r="BD6" s="936"/>
      <c r="BE6" s="886"/>
      <c r="BF6" s="930"/>
    </row>
    <row r="7" spans="1:58" s="413" customFormat="1" ht="14.45" customHeight="1" thickTop="1" thickBot="1" x14ac:dyDescent="0.25">
      <c r="A7" s="416"/>
      <c r="B7" s="417" t="s">
        <v>116</v>
      </c>
      <c r="C7" s="918"/>
      <c r="D7" s="918"/>
      <c r="E7" s="918"/>
      <c r="F7" s="928"/>
      <c r="G7" s="901"/>
      <c r="H7" s="901"/>
      <c r="I7" s="901"/>
      <c r="J7" s="901"/>
      <c r="K7" s="901"/>
      <c r="L7" s="901"/>
      <c r="M7" s="901"/>
      <c r="N7" s="901"/>
      <c r="O7" s="922"/>
      <c r="P7" s="901"/>
      <c r="Q7" s="910"/>
      <c r="R7" s="901"/>
      <c r="S7" s="901"/>
      <c r="T7" s="901"/>
      <c r="U7" s="901"/>
      <c r="V7" s="901"/>
      <c r="W7" s="901"/>
      <c r="X7" s="922"/>
      <c r="Y7" s="901"/>
      <c r="Z7" s="901"/>
      <c r="AA7" s="901"/>
      <c r="AB7" s="901"/>
      <c r="AC7" s="910"/>
      <c r="AD7" s="901"/>
      <c r="AE7" s="922"/>
      <c r="AF7" s="901"/>
      <c r="AG7" s="901"/>
      <c r="AH7" s="901"/>
      <c r="AI7" s="901"/>
      <c r="AJ7" s="901"/>
      <c r="AK7" s="925"/>
      <c r="AL7" s="907"/>
      <c r="AM7" s="901"/>
      <c r="AN7" s="901"/>
      <c r="AO7" s="901"/>
      <c r="AP7" s="922"/>
      <c r="AQ7" s="910"/>
      <c r="AR7" s="901"/>
      <c r="AS7" s="907"/>
      <c r="AT7" s="901"/>
      <c r="AU7" s="901"/>
      <c r="AV7" s="901"/>
      <c r="AW7" s="901"/>
      <c r="AX7" s="901"/>
      <c r="AY7" s="901"/>
      <c r="AZ7" s="901"/>
      <c r="BA7" s="901"/>
      <c r="BB7" s="934"/>
      <c r="BC7" s="940"/>
      <c r="BD7" s="937"/>
      <c r="BE7" s="887"/>
      <c r="BF7" s="931"/>
    </row>
    <row r="8" spans="1:58" s="413" customFormat="1" ht="15" customHeight="1" thickTop="1" thickBot="1" x14ac:dyDescent="0.25">
      <c r="A8" s="915" t="s">
        <v>224</v>
      </c>
      <c r="B8" s="888" t="s">
        <v>161</v>
      </c>
      <c r="C8" s="918"/>
      <c r="D8" s="918"/>
      <c r="E8" s="918"/>
      <c r="F8" s="914" t="s">
        <v>86</v>
      </c>
      <c r="G8" s="904"/>
      <c r="H8" s="902" t="s">
        <v>87</v>
      </c>
      <c r="I8" s="903"/>
      <c r="J8" s="903"/>
      <c r="K8" s="904"/>
      <c r="L8" s="902" t="s">
        <v>88</v>
      </c>
      <c r="M8" s="903"/>
      <c r="N8" s="903"/>
      <c r="O8" s="904"/>
      <c r="P8" s="418"/>
      <c r="Q8" s="197"/>
      <c r="R8" s="902" t="s">
        <v>89</v>
      </c>
      <c r="S8" s="903"/>
      <c r="T8" s="903"/>
      <c r="U8" s="904"/>
      <c r="V8" s="902" t="s">
        <v>90</v>
      </c>
      <c r="W8" s="903"/>
      <c r="X8" s="904"/>
      <c r="Y8" s="902" t="s">
        <v>91</v>
      </c>
      <c r="Z8" s="903"/>
      <c r="AA8" s="903"/>
      <c r="AB8" s="904"/>
      <c r="AC8" s="197"/>
      <c r="AD8" s="902" t="s">
        <v>92</v>
      </c>
      <c r="AE8" s="903"/>
      <c r="AF8" s="903"/>
      <c r="AG8" s="903"/>
      <c r="AH8" s="904"/>
      <c r="AI8" s="902" t="s">
        <v>93</v>
      </c>
      <c r="AJ8" s="903"/>
      <c r="AK8" s="903"/>
      <c r="AL8" s="903"/>
      <c r="AM8" s="904"/>
      <c r="AN8" s="902" t="s">
        <v>95</v>
      </c>
      <c r="AO8" s="903"/>
      <c r="AP8" s="904"/>
      <c r="AQ8" s="197"/>
      <c r="AR8" s="902" t="s">
        <v>94</v>
      </c>
      <c r="AS8" s="903"/>
      <c r="AT8" s="903"/>
      <c r="AU8" s="904"/>
      <c r="AV8" s="902" t="s">
        <v>96</v>
      </c>
      <c r="AW8" s="903"/>
      <c r="AX8" s="903"/>
      <c r="AY8" s="904"/>
      <c r="AZ8" s="902" t="s">
        <v>97</v>
      </c>
      <c r="BA8" s="904"/>
      <c r="BB8" s="204"/>
      <c r="BC8" s="223"/>
      <c r="BD8" s="206" t="s">
        <v>8</v>
      </c>
      <c r="BE8" s="242"/>
      <c r="BF8" s="222"/>
    </row>
    <row r="9" spans="1:58" s="413" customFormat="1" ht="21" customHeight="1" thickTop="1" thickBot="1" x14ac:dyDescent="0.25">
      <c r="A9" s="916"/>
      <c r="B9" s="889"/>
      <c r="C9" s="919"/>
      <c r="D9" s="919"/>
      <c r="E9" s="919"/>
      <c r="F9" s="419">
        <v>1</v>
      </c>
      <c r="G9" s="420">
        <v>2</v>
      </c>
      <c r="H9" s="420">
        <v>3</v>
      </c>
      <c r="I9" s="420">
        <v>4</v>
      </c>
      <c r="J9" s="420">
        <v>5</v>
      </c>
      <c r="K9" s="420">
        <v>6</v>
      </c>
      <c r="L9" s="420">
        <v>7</v>
      </c>
      <c r="M9" s="420">
        <v>8</v>
      </c>
      <c r="N9" s="420">
        <v>9</v>
      </c>
      <c r="O9" s="421"/>
      <c r="P9" s="420">
        <v>10</v>
      </c>
      <c r="Q9" s="198"/>
      <c r="R9" s="420">
        <v>1</v>
      </c>
      <c r="S9" s="420">
        <v>2</v>
      </c>
      <c r="T9" s="420">
        <v>3</v>
      </c>
      <c r="U9" s="420">
        <v>4</v>
      </c>
      <c r="V9" s="420">
        <v>5</v>
      </c>
      <c r="W9" s="420">
        <v>6</v>
      </c>
      <c r="X9" s="421"/>
      <c r="Y9" s="420">
        <v>7</v>
      </c>
      <c r="Z9" s="420">
        <v>8</v>
      </c>
      <c r="AA9" s="420">
        <v>9</v>
      </c>
      <c r="AB9" s="420">
        <v>10</v>
      </c>
      <c r="AC9" s="198"/>
      <c r="AD9" s="420">
        <v>1</v>
      </c>
      <c r="AE9" s="421"/>
      <c r="AF9" s="420">
        <v>2</v>
      </c>
      <c r="AG9" s="420">
        <v>3</v>
      </c>
      <c r="AH9" s="420">
        <v>4</v>
      </c>
      <c r="AI9" s="420">
        <v>5</v>
      </c>
      <c r="AJ9" s="420">
        <v>6</v>
      </c>
      <c r="AK9" s="420">
        <v>7</v>
      </c>
      <c r="AL9" s="420">
        <v>8</v>
      </c>
      <c r="AM9" s="420">
        <v>9</v>
      </c>
      <c r="AN9" s="420">
        <v>10</v>
      </c>
      <c r="AO9" s="420">
        <v>11</v>
      </c>
      <c r="AP9" s="421"/>
      <c r="AQ9" s="198"/>
      <c r="AR9" s="420">
        <v>1</v>
      </c>
      <c r="AS9" s="420">
        <v>2</v>
      </c>
      <c r="AT9" s="420">
        <v>3</v>
      </c>
      <c r="AU9" s="420">
        <v>4</v>
      </c>
      <c r="AV9" s="420">
        <v>5</v>
      </c>
      <c r="AW9" s="420">
        <v>6</v>
      </c>
      <c r="AX9" s="420">
        <v>7</v>
      </c>
      <c r="AY9" s="420">
        <v>8</v>
      </c>
      <c r="AZ9" s="420">
        <v>9</v>
      </c>
      <c r="BA9" s="420">
        <v>10</v>
      </c>
      <c r="BB9" s="205"/>
      <c r="BC9" s="224"/>
      <c r="BD9" s="207" t="s">
        <v>8</v>
      </c>
      <c r="BE9" s="242"/>
      <c r="BF9" s="222"/>
    </row>
    <row r="10" spans="1:58" ht="15" thickTop="1" x14ac:dyDescent="0.2">
      <c r="A10" s="146" t="str">
        <f>'totaal BOL niv 4 3 jr'!B18</f>
        <v>1aVerzorgen</v>
      </c>
      <c r="B10" s="146"/>
      <c r="C10" s="384"/>
      <c r="D10" s="384"/>
      <c r="E10" s="385"/>
      <c r="F10" s="386"/>
      <c r="G10" s="387"/>
      <c r="H10" s="387"/>
      <c r="I10" s="387"/>
      <c r="J10" s="387"/>
      <c r="K10" s="387"/>
      <c r="L10" s="387"/>
      <c r="M10" s="387"/>
      <c r="N10" s="387"/>
      <c r="O10" s="387"/>
      <c r="P10" s="387"/>
      <c r="Q10" s="422"/>
      <c r="R10" s="387"/>
      <c r="S10" s="387"/>
      <c r="T10" s="387"/>
      <c r="U10" s="387"/>
      <c r="V10" s="387"/>
      <c r="W10" s="387"/>
      <c r="X10" s="387"/>
      <c r="Y10" s="387"/>
      <c r="Z10" s="387"/>
      <c r="AA10" s="387"/>
      <c r="AB10" s="387"/>
      <c r="AC10" s="422"/>
      <c r="AD10" s="387"/>
      <c r="AE10" s="387"/>
      <c r="AF10" s="387"/>
      <c r="AG10" s="387"/>
      <c r="AH10" s="387"/>
      <c r="AI10" s="387"/>
      <c r="AJ10" s="387"/>
      <c r="AK10" s="387"/>
      <c r="AL10" s="387"/>
      <c r="AM10" s="387"/>
      <c r="AN10" s="387"/>
      <c r="AO10" s="387"/>
      <c r="AP10" s="387"/>
      <c r="AQ10" s="422"/>
      <c r="AR10" s="387"/>
      <c r="AS10" s="387"/>
      <c r="AT10" s="387"/>
      <c r="AU10" s="387"/>
      <c r="AV10" s="387"/>
      <c r="AW10" s="387"/>
      <c r="AX10" s="387"/>
      <c r="AY10" s="387"/>
      <c r="AZ10" s="387"/>
      <c r="BA10" s="387"/>
      <c r="BB10" s="433"/>
      <c r="BC10" s="406"/>
      <c r="BD10" s="434" t="s">
        <v>8</v>
      </c>
      <c r="BE10" s="85"/>
    </row>
    <row r="11" spans="1:58" s="4" customFormat="1" x14ac:dyDescent="0.2">
      <c r="A11" s="126"/>
      <c r="B11" s="126"/>
      <c r="C11" s="127"/>
      <c r="D11" s="127"/>
      <c r="E11" s="128"/>
      <c r="F11" s="108"/>
      <c r="G11" s="109"/>
      <c r="H11" s="109"/>
      <c r="I11" s="109"/>
      <c r="J11" s="109"/>
      <c r="K11" s="109"/>
      <c r="L11" s="109"/>
      <c r="M11" s="109"/>
      <c r="N11" s="109"/>
      <c r="O11" s="110"/>
      <c r="P11" s="109"/>
      <c r="Q11" s="68">
        <f>SUM(F11:P11)</f>
        <v>0</v>
      </c>
      <c r="R11" s="109"/>
      <c r="S11" s="109"/>
      <c r="T11" s="109"/>
      <c r="U11" s="109"/>
      <c r="V11" s="109"/>
      <c r="W11" s="109"/>
      <c r="X11" s="110"/>
      <c r="Y11" s="109"/>
      <c r="Z11" s="109"/>
      <c r="AA11" s="109"/>
      <c r="AB11" s="109"/>
      <c r="AC11" s="68">
        <f>SUM(R11:AB11)</f>
        <v>0</v>
      </c>
      <c r="AD11" s="109"/>
      <c r="AE11" s="110"/>
      <c r="AF11" s="109"/>
      <c r="AG11" s="109"/>
      <c r="AH11" s="109"/>
      <c r="AI11" s="109"/>
      <c r="AJ11" s="109"/>
      <c r="AK11" s="109"/>
      <c r="AL11" s="109"/>
      <c r="AM11" s="109"/>
      <c r="AN11" s="109"/>
      <c r="AO11" s="109"/>
      <c r="AP11" s="110"/>
      <c r="AQ11" s="68">
        <f>SUM(AD11:AP11)</f>
        <v>0</v>
      </c>
      <c r="AR11" s="109"/>
      <c r="AS11" s="109"/>
      <c r="AT11" s="109"/>
      <c r="AU11" s="109"/>
      <c r="AV11" s="109"/>
      <c r="AW11" s="109"/>
      <c r="AX11" s="109"/>
      <c r="AY11" s="109"/>
      <c r="AZ11" s="109"/>
      <c r="BA11" s="109"/>
      <c r="BB11" s="68">
        <f>SUM(AR11:BA11)</f>
        <v>0</v>
      </c>
      <c r="BC11" s="225"/>
      <c r="BD11" s="8">
        <f>SUM(Q11+AC11+AQ11+BB11)</f>
        <v>0</v>
      </c>
      <c r="BE11" s="84"/>
      <c r="BF11" s="11"/>
    </row>
    <row r="12" spans="1:58" s="1" customFormat="1" x14ac:dyDescent="0.2">
      <c r="A12" s="126"/>
      <c r="B12" s="126"/>
      <c r="C12" s="127"/>
      <c r="D12" s="127"/>
      <c r="E12" s="128"/>
      <c r="F12" s="108"/>
      <c r="G12" s="109"/>
      <c r="H12" s="109"/>
      <c r="I12" s="109"/>
      <c r="J12" s="109"/>
      <c r="K12" s="109"/>
      <c r="L12" s="109"/>
      <c r="M12" s="109"/>
      <c r="N12" s="109"/>
      <c r="O12" s="110"/>
      <c r="P12" s="109"/>
      <c r="Q12" s="68">
        <f t="shared" ref="Q12:Q15" si="0">SUM(F12:P12)</f>
        <v>0</v>
      </c>
      <c r="R12" s="109"/>
      <c r="S12" s="109"/>
      <c r="T12" s="109"/>
      <c r="U12" s="109"/>
      <c r="V12" s="109"/>
      <c r="W12" s="109"/>
      <c r="X12" s="110"/>
      <c r="Y12" s="109"/>
      <c r="Z12" s="109"/>
      <c r="AA12" s="109"/>
      <c r="AB12" s="109"/>
      <c r="AC12" s="68">
        <f t="shared" ref="AC12:AC15" si="1">SUM(R12:AB12)</f>
        <v>0</v>
      </c>
      <c r="AD12" s="109"/>
      <c r="AE12" s="110"/>
      <c r="AF12" s="109"/>
      <c r="AG12" s="109"/>
      <c r="AH12" s="109"/>
      <c r="AI12" s="109"/>
      <c r="AJ12" s="109"/>
      <c r="AK12" s="109"/>
      <c r="AL12" s="109"/>
      <c r="AM12" s="109"/>
      <c r="AN12" s="109"/>
      <c r="AO12" s="109"/>
      <c r="AP12" s="110"/>
      <c r="AQ12" s="68">
        <f t="shared" ref="AQ12:AQ15" si="2">SUM(AD12:AP12)</f>
        <v>0</v>
      </c>
      <c r="AR12" s="109"/>
      <c r="AS12" s="109"/>
      <c r="AT12" s="109"/>
      <c r="AU12" s="109"/>
      <c r="AV12" s="109"/>
      <c r="AW12" s="109"/>
      <c r="AX12" s="109"/>
      <c r="AY12" s="109"/>
      <c r="AZ12" s="109"/>
      <c r="BA12" s="109"/>
      <c r="BB12" s="68">
        <f t="shared" ref="BB12:BB15" si="3">SUM(AR12:BA12)</f>
        <v>0</v>
      </c>
      <c r="BC12" s="225"/>
      <c r="BD12" s="8">
        <f t="shared" ref="BD12:BD15" si="4">SUM(Q12+AC12+AQ12+BB12)</f>
        <v>0</v>
      </c>
      <c r="BE12" s="84"/>
      <c r="BF12" s="11"/>
    </row>
    <row r="13" spans="1:58" s="1" customFormat="1" x14ac:dyDescent="0.2">
      <c r="A13" s="126"/>
      <c r="B13" s="126"/>
      <c r="C13" s="127"/>
      <c r="D13" s="127"/>
      <c r="E13" s="128"/>
      <c r="F13" s="108"/>
      <c r="G13" s="109"/>
      <c r="H13" s="109"/>
      <c r="I13" s="109"/>
      <c r="J13" s="109"/>
      <c r="K13" s="109"/>
      <c r="L13" s="109"/>
      <c r="M13" s="109"/>
      <c r="N13" s="109"/>
      <c r="O13" s="110"/>
      <c r="P13" s="109"/>
      <c r="Q13" s="68">
        <f t="shared" si="0"/>
        <v>0</v>
      </c>
      <c r="R13" s="109"/>
      <c r="S13" s="109"/>
      <c r="T13" s="109"/>
      <c r="U13" s="109"/>
      <c r="V13" s="109"/>
      <c r="W13" s="109"/>
      <c r="X13" s="110"/>
      <c r="Y13" s="109"/>
      <c r="Z13" s="109"/>
      <c r="AA13" s="109"/>
      <c r="AB13" s="109"/>
      <c r="AC13" s="68">
        <f t="shared" si="1"/>
        <v>0</v>
      </c>
      <c r="AD13" s="109"/>
      <c r="AE13" s="110"/>
      <c r="AF13" s="109"/>
      <c r="AG13" s="109"/>
      <c r="AH13" s="109"/>
      <c r="AI13" s="109"/>
      <c r="AJ13" s="109"/>
      <c r="AK13" s="109"/>
      <c r="AL13" s="109"/>
      <c r="AM13" s="109"/>
      <c r="AN13" s="109"/>
      <c r="AO13" s="109"/>
      <c r="AP13" s="110"/>
      <c r="AQ13" s="68">
        <f t="shared" si="2"/>
        <v>0</v>
      </c>
      <c r="AR13" s="109"/>
      <c r="AS13" s="109"/>
      <c r="AT13" s="109"/>
      <c r="AU13" s="109"/>
      <c r="AV13" s="109"/>
      <c r="AW13" s="109"/>
      <c r="AX13" s="109"/>
      <c r="AY13" s="109"/>
      <c r="AZ13" s="109"/>
      <c r="BA13" s="109"/>
      <c r="BB13" s="68">
        <f t="shared" si="3"/>
        <v>0</v>
      </c>
      <c r="BC13" s="225"/>
      <c r="BD13" s="8">
        <f t="shared" si="4"/>
        <v>0</v>
      </c>
      <c r="BE13" s="84"/>
      <c r="BF13" s="11"/>
    </row>
    <row r="14" spans="1:58" s="1" customFormat="1" x14ac:dyDescent="0.2">
      <c r="A14" s="126"/>
      <c r="B14" s="126"/>
      <c r="C14" s="129"/>
      <c r="D14" s="129"/>
      <c r="E14" s="130"/>
      <c r="F14" s="108"/>
      <c r="G14" s="109"/>
      <c r="H14" s="109"/>
      <c r="I14" s="109"/>
      <c r="J14" s="109"/>
      <c r="K14" s="109"/>
      <c r="L14" s="109"/>
      <c r="M14" s="109"/>
      <c r="N14" s="109"/>
      <c r="O14" s="110"/>
      <c r="P14" s="109"/>
      <c r="Q14" s="68">
        <f t="shared" si="0"/>
        <v>0</v>
      </c>
      <c r="R14" s="109"/>
      <c r="S14" s="109"/>
      <c r="T14" s="109"/>
      <c r="U14" s="109"/>
      <c r="V14" s="109"/>
      <c r="W14" s="109"/>
      <c r="X14" s="110"/>
      <c r="Y14" s="109"/>
      <c r="Z14" s="109"/>
      <c r="AA14" s="109"/>
      <c r="AB14" s="109"/>
      <c r="AC14" s="68">
        <f t="shared" si="1"/>
        <v>0</v>
      </c>
      <c r="AD14" s="109"/>
      <c r="AE14" s="110"/>
      <c r="AF14" s="109"/>
      <c r="AG14" s="109"/>
      <c r="AH14" s="109"/>
      <c r="AI14" s="109"/>
      <c r="AJ14" s="109"/>
      <c r="AK14" s="109"/>
      <c r="AL14" s="109"/>
      <c r="AM14" s="109"/>
      <c r="AN14" s="109"/>
      <c r="AO14" s="109"/>
      <c r="AP14" s="110"/>
      <c r="AQ14" s="68">
        <f t="shared" si="2"/>
        <v>0</v>
      </c>
      <c r="AR14" s="109"/>
      <c r="AS14" s="109"/>
      <c r="AT14" s="109"/>
      <c r="AU14" s="109"/>
      <c r="AV14" s="109"/>
      <c r="AW14" s="109"/>
      <c r="AX14" s="109"/>
      <c r="AY14" s="109"/>
      <c r="AZ14" s="109"/>
      <c r="BA14" s="109"/>
      <c r="BB14" s="68">
        <f t="shared" si="3"/>
        <v>0</v>
      </c>
      <c r="BC14" s="225"/>
      <c r="BD14" s="8">
        <f t="shared" si="4"/>
        <v>0</v>
      </c>
      <c r="BE14" s="84"/>
      <c r="BF14" s="11"/>
    </row>
    <row r="15" spans="1:58" s="1" customFormat="1" x14ac:dyDescent="0.2">
      <c r="A15" s="126"/>
      <c r="B15" s="131"/>
      <c r="C15" s="128"/>
      <c r="D15" s="128"/>
      <c r="E15" s="128"/>
      <c r="F15" s="108"/>
      <c r="G15" s="109"/>
      <c r="H15" s="109"/>
      <c r="I15" s="109"/>
      <c r="J15" s="109"/>
      <c r="K15" s="109"/>
      <c r="L15" s="109"/>
      <c r="M15" s="109"/>
      <c r="N15" s="109"/>
      <c r="O15" s="110"/>
      <c r="P15" s="109"/>
      <c r="Q15" s="68">
        <f t="shared" si="0"/>
        <v>0</v>
      </c>
      <c r="R15" s="109"/>
      <c r="S15" s="109"/>
      <c r="T15" s="109"/>
      <c r="U15" s="109"/>
      <c r="V15" s="109"/>
      <c r="W15" s="109"/>
      <c r="X15" s="110"/>
      <c r="Y15" s="109"/>
      <c r="Z15" s="109"/>
      <c r="AA15" s="109"/>
      <c r="AB15" s="109"/>
      <c r="AC15" s="68">
        <f t="shared" si="1"/>
        <v>0</v>
      </c>
      <c r="AD15" s="109"/>
      <c r="AE15" s="110"/>
      <c r="AF15" s="109"/>
      <c r="AG15" s="109"/>
      <c r="AH15" s="109"/>
      <c r="AI15" s="109"/>
      <c r="AJ15" s="109"/>
      <c r="AK15" s="109"/>
      <c r="AL15" s="109"/>
      <c r="AM15" s="109"/>
      <c r="AN15" s="109"/>
      <c r="AO15" s="109"/>
      <c r="AP15" s="110"/>
      <c r="AQ15" s="68">
        <f t="shared" si="2"/>
        <v>0</v>
      </c>
      <c r="AR15" s="109"/>
      <c r="AS15" s="109"/>
      <c r="AT15" s="109"/>
      <c r="AU15" s="109"/>
      <c r="AV15" s="109"/>
      <c r="AW15" s="109"/>
      <c r="AX15" s="109"/>
      <c r="AY15" s="109"/>
      <c r="AZ15" s="109"/>
      <c r="BA15" s="109"/>
      <c r="BB15" s="68">
        <f t="shared" si="3"/>
        <v>0</v>
      </c>
      <c r="BC15" s="225"/>
      <c r="BD15" s="8">
        <f t="shared" si="4"/>
        <v>0</v>
      </c>
      <c r="BE15" s="84"/>
      <c r="BF15" s="11"/>
    </row>
    <row r="16" spans="1:58" s="1" customFormat="1" ht="15.75" thickBot="1" x14ac:dyDescent="0.3">
      <c r="A16" s="151" t="s">
        <v>1</v>
      </c>
      <c r="B16" s="151"/>
      <c r="C16" s="152"/>
      <c r="D16" s="152"/>
      <c r="E16" s="153"/>
      <c r="F16" s="61"/>
      <c r="G16" s="112"/>
      <c r="H16" s="112"/>
      <c r="I16" s="112"/>
      <c r="J16" s="112"/>
      <c r="K16" s="112"/>
      <c r="L16" s="112"/>
      <c r="M16" s="112"/>
      <c r="N16" s="112"/>
      <c r="O16" s="113"/>
      <c r="P16" s="112"/>
      <c r="Q16" s="69">
        <f>SUBTOTAL(9,Q11:Q15)</f>
        <v>0</v>
      </c>
      <c r="R16" s="112"/>
      <c r="S16" s="112"/>
      <c r="T16" s="112"/>
      <c r="U16" s="112"/>
      <c r="V16" s="112"/>
      <c r="W16" s="112"/>
      <c r="X16" s="113"/>
      <c r="Y16" s="112"/>
      <c r="Z16" s="112"/>
      <c r="AA16" s="112"/>
      <c r="AB16" s="112"/>
      <c r="AC16" s="69">
        <f>SUBTOTAL(9,AC11:AC15)</f>
        <v>0</v>
      </c>
      <c r="AD16" s="112"/>
      <c r="AE16" s="113"/>
      <c r="AF16" s="112"/>
      <c r="AG16" s="112"/>
      <c r="AH16" s="112"/>
      <c r="AI16" s="112"/>
      <c r="AJ16" s="112"/>
      <c r="AK16" s="112"/>
      <c r="AL16" s="112"/>
      <c r="AM16" s="112"/>
      <c r="AN16" s="112"/>
      <c r="AO16" s="112"/>
      <c r="AP16" s="113"/>
      <c r="AQ16" s="69">
        <f>SUBTOTAL(9,AQ11:AQ15)</f>
        <v>0</v>
      </c>
      <c r="AR16" s="112"/>
      <c r="AS16" s="112"/>
      <c r="AT16" s="112"/>
      <c r="AU16" s="112"/>
      <c r="AV16" s="112"/>
      <c r="AW16" s="112"/>
      <c r="AX16" s="112"/>
      <c r="AY16" s="112"/>
      <c r="AZ16" s="112"/>
      <c r="BA16" s="112"/>
      <c r="BB16" s="69">
        <f>SUBTOTAL(9,BB11:BB15)</f>
        <v>0</v>
      </c>
      <c r="BC16" s="226"/>
      <c r="BD16" s="10">
        <f>SUBTOTAL(9,BD11:BD15)</f>
        <v>0</v>
      </c>
      <c r="BE16" s="86">
        <f>'totaal BOL niv 4 3 jr'!E18</f>
        <v>0</v>
      </c>
      <c r="BF16" s="11"/>
    </row>
    <row r="17" spans="1:58" s="1" customFormat="1" ht="15" thickTop="1" x14ac:dyDescent="0.2">
      <c r="A17" s="155" t="str">
        <f>'totaal BOL niv 4 3 jr'!B19</f>
        <v>1bThema1: Welzijn</v>
      </c>
      <c r="B17" s="156"/>
      <c r="C17" s="388"/>
      <c r="D17" s="388"/>
      <c r="E17" s="388"/>
      <c r="F17" s="423"/>
      <c r="G17" s="390"/>
      <c r="H17" s="390"/>
      <c r="I17" s="390"/>
      <c r="J17" s="390"/>
      <c r="K17" s="390"/>
      <c r="L17" s="390"/>
      <c r="M17" s="390"/>
      <c r="N17" s="390"/>
      <c r="O17" s="390"/>
      <c r="P17" s="390"/>
      <c r="Q17" s="424"/>
      <c r="R17" s="390"/>
      <c r="S17" s="390"/>
      <c r="T17" s="390"/>
      <c r="U17" s="390"/>
      <c r="V17" s="390"/>
      <c r="W17" s="390"/>
      <c r="X17" s="390"/>
      <c r="Y17" s="390"/>
      <c r="Z17" s="390"/>
      <c r="AA17" s="390"/>
      <c r="AB17" s="390"/>
      <c r="AC17" s="424"/>
      <c r="AD17" s="390"/>
      <c r="AE17" s="390"/>
      <c r="AF17" s="390"/>
      <c r="AG17" s="390"/>
      <c r="AH17" s="390"/>
      <c r="AI17" s="390"/>
      <c r="AJ17" s="390"/>
      <c r="AK17" s="390"/>
      <c r="AL17" s="390"/>
      <c r="AM17" s="390"/>
      <c r="AN17" s="390"/>
      <c r="AO17" s="390"/>
      <c r="AP17" s="390"/>
      <c r="AQ17" s="424"/>
      <c r="AR17" s="390"/>
      <c r="AS17" s="390"/>
      <c r="AT17" s="390"/>
      <c r="AU17" s="390"/>
      <c r="AV17" s="390"/>
      <c r="AW17" s="390"/>
      <c r="AX17" s="390"/>
      <c r="AY17" s="390"/>
      <c r="AZ17" s="390"/>
      <c r="BA17" s="390"/>
      <c r="BB17" s="424"/>
      <c r="BC17" s="403"/>
      <c r="BD17" s="431" t="s">
        <v>8</v>
      </c>
      <c r="BE17" s="84"/>
      <c r="BF17" s="2"/>
    </row>
    <row r="18" spans="1:58" s="1" customFormat="1" x14ac:dyDescent="0.2">
      <c r="A18" s="126"/>
      <c r="B18" s="131"/>
      <c r="C18" s="128"/>
      <c r="D18" s="128"/>
      <c r="E18" s="128"/>
      <c r="F18" s="108"/>
      <c r="G18" s="109"/>
      <c r="H18" s="109"/>
      <c r="I18" s="109"/>
      <c r="J18" s="109"/>
      <c r="K18" s="109"/>
      <c r="L18" s="109"/>
      <c r="M18" s="109"/>
      <c r="N18" s="109"/>
      <c r="O18" s="110"/>
      <c r="P18" s="109"/>
      <c r="Q18" s="68">
        <f>SUM(F18:P18)</f>
        <v>0</v>
      </c>
      <c r="R18" s="109"/>
      <c r="S18" s="109"/>
      <c r="T18" s="109"/>
      <c r="U18" s="109"/>
      <c r="V18" s="109"/>
      <c r="W18" s="109"/>
      <c r="X18" s="110"/>
      <c r="Y18" s="109"/>
      <c r="Z18" s="109"/>
      <c r="AA18" s="109"/>
      <c r="AB18" s="109"/>
      <c r="AC18" s="68">
        <f>SUM(R18:AB18)</f>
        <v>0</v>
      </c>
      <c r="AD18" s="109"/>
      <c r="AE18" s="110"/>
      <c r="AF18" s="109"/>
      <c r="AG18" s="109"/>
      <c r="AH18" s="109"/>
      <c r="AI18" s="109"/>
      <c r="AJ18" s="109"/>
      <c r="AK18" s="109"/>
      <c r="AL18" s="109"/>
      <c r="AM18" s="109"/>
      <c r="AN18" s="109"/>
      <c r="AO18" s="109"/>
      <c r="AP18" s="110"/>
      <c r="AQ18" s="68">
        <f>SUM(AD18:AP18)</f>
        <v>0</v>
      </c>
      <c r="AR18" s="109"/>
      <c r="AS18" s="109"/>
      <c r="AT18" s="109"/>
      <c r="AU18" s="109"/>
      <c r="AV18" s="109"/>
      <c r="AW18" s="109"/>
      <c r="AX18" s="109"/>
      <c r="AY18" s="109"/>
      <c r="AZ18" s="109"/>
      <c r="BA18" s="109"/>
      <c r="BB18" s="68">
        <f>SUM(AR18:BA18)</f>
        <v>0</v>
      </c>
      <c r="BC18" s="225"/>
      <c r="BD18" s="8">
        <f t="shared" ref="BD18:BD22" si="5">SUM(Q18+AC18+AQ18+BB18)</f>
        <v>0</v>
      </c>
      <c r="BE18" s="84"/>
      <c r="BF18" s="11"/>
    </row>
    <row r="19" spans="1:58" s="1" customFormat="1" x14ac:dyDescent="0.2">
      <c r="A19" s="126"/>
      <c r="B19" s="131"/>
      <c r="C19" s="128"/>
      <c r="D19" s="128"/>
      <c r="E19" s="128"/>
      <c r="F19" s="108"/>
      <c r="G19" s="109"/>
      <c r="H19" s="109"/>
      <c r="I19" s="109"/>
      <c r="J19" s="109"/>
      <c r="K19" s="109"/>
      <c r="L19" s="109"/>
      <c r="M19" s="109"/>
      <c r="N19" s="109"/>
      <c r="O19" s="110"/>
      <c r="P19" s="109"/>
      <c r="Q19" s="68">
        <f>SUM(F19:P19)</f>
        <v>0</v>
      </c>
      <c r="R19" s="109"/>
      <c r="S19" s="109"/>
      <c r="T19" s="109"/>
      <c r="U19" s="109"/>
      <c r="V19" s="109"/>
      <c r="W19" s="109"/>
      <c r="X19" s="110"/>
      <c r="Y19" s="109"/>
      <c r="Z19" s="109"/>
      <c r="AA19" s="109"/>
      <c r="AB19" s="109"/>
      <c r="AC19" s="68">
        <f>SUM(R19:AB19)</f>
        <v>0</v>
      </c>
      <c r="AD19" s="109"/>
      <c r="AE19" s="110"/>
      <c r="AF19" s="109"/>
      <c r="AG19" s="109"/>
      <c r="AH19" s="109"/>
      <c r="AI19" s="109"/>
      <c r="AJ19" s="109"/>
      <c r="AK19" s="109"/>
      <c r="AL19" s="109"/>
      <c r="AM19" s="109"/>
      <c r="AN19" s="109"/>
      <c r="AO19" s="109"/>
      <c r="AP19" s="110"/>
      <c r="AQ19" s="68">
        <f>SUM(AD19:AP19)</f>
        <v>0</v>
      </c>
      <c r="AR19" s="109"/>
      <c r="AS19" s="109"/>
      <c r="AT19" s="109"/>
      <c r="AU19" s="109"/>
      <c r="AV19" s="109"/>
      <c r="AW19" s="109"/>
      <c r="AX19" s="109"/>
      <c r="AY19" s="109"/>
      <c r="AZ19" s="109"/>
      <c r="BA19" s="109"/>
      <c r="BB19" s="68">
        <f>SUM(AR19:BA19)</f>
        <v>0</v>
      </c>
      <c r="BC19" s="225"/>
      <c r="BD19" s="8">
        <f t="shared" si="5"/>
        <v>0</v>
      </c>
      <c r="BE19" s="84"/>
      <c r="BF19" s="11"/>
    </row>
    <row r="20" spans="1:58" s="1" customFormat="1" x14ac:dyDescent="0.2">
      <c r="A20" s="126"/>
      <c r="B20" s="131"/>
      <c r="C20" s="128"/>
      <c r="D20" s="128"/>
      <c r="E20" s="128"/>
      <c r="F20" s="114"/>
      <c r="G20" s="115"/>
      <c r="H20" s="115"/>
      <c r="I20" s="115"/>
      <c r="J20" s="115"/>
      <c r="K20" s="115"/>
      <c r="L20" s="115"/>
      <c r="M20" s="115"/>
      <c r="N20" s="115"/>
      <c r="O20" s="116"/>
      <c r="P20" s="115"/>
      <c r="Q20" s="68">
        <f>SUM(F20:P20)</f>
        <v>0</v>
      </c>
      <c r="R20" s="115"/>
      <c r="S20" s="115"/>
      <c r="T20" s="115"/>
      <c r="U20" s="115"/>
      <c r="V20" s="115"/>
      <c r="W20" s="115"/>
      <c r="X20" s="116"/>
      <c r="Y20" s="115"/>
      <c r="Z20" s="115"/>
      <c r="AA20" s="115"/>
      <c r="AB20" s="115"/>
      <c r="AC20" s="68">
        <f>SUM(R20:AB20)</f>
        <v>0</v>
      </c>
      <c r="AD20" s="115"/>
      <c r="AE20" s="116"/>
      <c r="AF20" s="115"/>
      <c r="AG20" s="115"/>
      <c r="AH20" s="115"/>
      <c r="AI20" s="115"/>
      <c r="AJ20" s="115"/>
      <c r="AK20" s="115"/>
      <c r="AL20" s="115"/>
      <c r="AM20" s="115"/>
      <c r="AN20" s="115"/>
      <c r="AO20" s="115"/>
      <c r="AP20" s="116"/>
      <c r="AQ20" s="68">
        <f>SUM(AD20:AP20)</f>
        <v>0</v>
      </c>
      <c r="AR20" s="115"/>
      <c r="AS20" s="115"/>
      <c r="AT20" s="115"/>
      <c r="AU20" s="115"/>
      <c r="AV20" s="115"/>
      <c r="AW20" s="115"/>
      <c r="AX20" s="115"/>
      <c r="AY20" s="115"/>
      <c r="AZ20" s="115"/>
      <c r="BA20" s="115"/>
      <c r="BB20" s="68">
        <f>SUM(AR20:BA20)</f>
        <v>0</v>
      </c>
      <c r="BC20" s="227"/>
      <c r="BD20" s="8">
        <f t="shared" si="5"/>
        <v>0</v>
      </c>
      <c r="BE20" s="84"/>
      <c r="BF20" s="11"/>
    </row>
    <row r="21" spans="1:58" s="1" customFormat="1" x14ac:dyDescent="0.2">
      <c r="A21" s="126"/>
      <c r="B21" s="131"/>
      <c r="C21" s="128"/>
      <c r="D21" s="128"/>
      <c r="E21" s="128"/>
      <c r="F21" s="114"/>
      <c r="G21" s="115"/>
      <c r="H21" s="115"/>
      <c r="I21" s="115"/>
      <c r="J21" s="115"/>
      <c r="K21" s="115"/>
      <c r="L21" s="115"/>
      <c r="M21" s="115"/>
      <c r="N21" s="115"/>
      <c r="O21" s="116"/>
      <c r="P21" s="115"/>
      <c r="Q21" s="68">
        <f>SUM(F21:P21)</f>
        <v>0</v>
      </c>
      <c r="R21" s="115"/>
      <c r="S21" s="115"/>
      <c r="T21" s="115"/>
      <c r="U21" s="115"/>
      <c r="V21" s="115"/>
      <c r="W21" s="115"/>
      <c r="X21" s="116"/>
      <c r="Y21" s="115"/>
      <c r="Z21" s="115"/>
      <c r="AA21" s="115"/>
      <c r="AB21" s="115"/>
      <c r="AC21" s="68">
        <f>SUM(R21:AB21)</f>
        <v>0</v>
      </c>
      <c r="AD21" s="115"/>
      <c r="AE21" s="116"/>
      <c r="AF21" s="115"/>
      <c r="AG21" s="115"/>
      <c r="AH21" s="115"/>
      <c r="AI21" s="115"/>
      <c r="AJ21" s="115"/>
      <c r="AK21" s="115"/>
      <c r="AL21" s="115"/>
      <c r="AM21" s="115"/>
      <c r="AN21" s="115"/>
      <c r="AO21" s="115"/>
      <c r="AP21" s="116"/>
      <c r="AQ21" s="68">
        <f>SUM(AD21:AP21)</f>
        <v>0</v>
      </c>
      <c r="AR21" s="115"/>
      <c r="AS21" s="115"/>
      <c r="AT21" s="115"/>
      <c r="AU21" s="115"/>
      <c r="AV21" s="115"/>
      <c r="AW21" s="115"/>
      <c r="AX21" s="115"/>
      <c r="AY21" s="115"/>
      <c r="AZ21" s="115"/>
      <c r="BA21" s="115"/>
      <c r="BB21" s="68">
        <f>SUM(AR21:BA21)</f>
        <v>0</v>
      </c>
      <c r="BC21" s="227"/>
      <c r="BD21" s="8">
        <f t="shared" si="5"/>
        <v>0</v>
      </c>
      <c r="BE21" s="84"/>
      <c r="BF21" s="11"/>
    </row>
    <row r="22" spans="1:58" s="1" customFormat="1" x14ac:dyDescent="0.2">
      <c r="A22" s="126"/>
      <c r="B22" s="131"/>
      <c r="C22" s="128"/>
      <c r="D22" s="128"/>
      <c r="E22" s="128"/>
      <c r="F22" s="114"/>
      <c r="G22" s="115"/>
      <c r="H22" s="115"/>
      <c r="I22" s="115"/>
      <c r="J22" s="115"/>
      <c r="K22" s="115"/>
      <c r="L22" s="115"/>
      <c r="M22" s="115"/>
      <c r="N22" s="115"/>
      <c r="O22" s="116"/>
      <c r="P22" s="115"/>
      <c r="Q22" s="68">
        <f>SUM(F22:P22)</f>
        <v>0</v>
      </c>
      <c r="R22" s="115"/>
      <c r="S22" s="115"/>
      <c r="T22" s="115"/>
      <c r="U22" s="115"/>
      <c r="V22" s="115"/>
      <c r="W22" s="115"/>
      <c r="X22" s="116"/>
      <c r="Y22" s="115"/>
      <c r="Z22" s="115"/>
      <c r="AA22" s="115"/>
      <c r="AB22" s="115"/>
      <c r="AC22" s="68">
        <f>SUM(R22:AB22)</f>
        <v>0</v>
      </c>
      <c r="AD22" s="115"/>
      <c r="AE22" s="116"/>
      <c r="AF22" s="115"/>
      <c r="AG22" s="115"/>
      <c r="AH22" s="115"/>
      <c r="AI22" s="115"/>
      <c r="AJ22" s="115"/>
      <c r="AK22" s="115"/>
      <c r="AL22" s="115"/>
      <c r="AM22" s="115"/>
      <c r="AN22" s="115"/>
      <c r="AO22" s="115"/>
      <c r="AP22" s="116"/>
      <c r="AQ22" s="68">
        <f>SUM(AD22:AP22)</f>
        <v>0</v>
      </c>
      <c r="AR22" s="115"/>
      <c r="AS22" s="115"/>
      <c r="AT22" s="115"/>
      <c r="AU22" s="115"/>
      <c r="AV22" s="115"/>
      <c r="AW22" s="115"/>
      <c r="AX22" s="115"/>
      <c r="AY22" s="115"/>
      <c r="AZ22" s="115"/>
      <c r="BA22" s="115"/>
      <c r="BB22" s="68">
        <f>SUM(AR22:BA22)</f>
        <v>0</v>
      </c>
      <c r="BC22" s="227"/>
      <c r="BD22" s="8">
        <f t="shared" si="5"/>
        <v>0</v>
      </c>
      <c r="BE22" s="84"/>
      <c r="BF22" s="11"/>
    </row>
    <row r="23" spans="1:58" s="1" customFormat="1" ht="15.75" thickBot="1" x14ac:dyDescent="0.3">
      <c r="A23" s="151" t="s">
        <v>1</v>
      </c>
      <c r="B23" s="157"/>
      <c r="C23" s="158"/>
      <c r="D23" s="158"/>
      <c r="E23" s="158"/>
      <c r="F23" s="61"/>
      <c r="G23" s="112"/>
      <c r="H23" s="112"/>
      <c r="I23" s="112"/>
      <c r="J23" s="112"/>
      <c r="K23" s="112"/>
      <c r="L23" s="112"/>
      <c r="M23" s="112"/>
      <c r="N23" s="112"/>
      <c r="O23" s="113"/>
      <c r="P23" s="112"/>
      <c r="Q23" s="69">
        <f>SUBTOTAL(9,Q18:Q22)</f>
        <v>0</v>
      </c>
      <c r="R23" s="112"/>
      <c r="S23" s="112"/>
      <c r="T23" s="112"/>
      <c r="U23" s="112"/>
      <c r="V23" s="112"/>
      <c r="W23" s="112"/>
      <c r="X23" s="113"/>
      <c r="Y23" s="112"/>
      <c r="Z23" s="112"/>
      <c r="AA23" s="112"/>
      <c r="AB23" s="112"/>
      <c r="AC23" s="69">
        <f>SUBTOTAL(9,AC18:AC22)</f>
        <v>0</v>
      </c>
      <c r="AD23" s="112"/>
      <c r="AE23" s="113"/>
      <c r="AF23" s="112"/>
      <c r="AG23" s="112"/>
      <c r="AH23" s="112"/>
      <c r="AI23" s="112"/>
      <c r="AJ23" s="112"/>
      <c r="AK23" s="112"/>
      <c r="AL23" s="112"/>
      <c r="AM23" s="112"/>
      <c r="AN23" s="112"/>
      <c r="AO23" s="112"/>
      <c r="AP23" s="113"/>
      <c r="AQ23" s="69">
        <f>SUBTOTAL(9,AQ18:AQ22)</f>
        <v>0</v>
      </c>
      <c r="AR23" s="112"/>
      <c r="AS23" s="112"/>
      <c r="AT23" s="112"/>
      <c r="AU23" s="112"/>
      <c r="AV23" s="112"/>
      <c r="AW23" s="112"/>
      <c r="AX23" s="112"/>
      <c r="AY23" s="112"/>
      <c r="AZ23" s="112"/>
      <c r="BA23" s="112"/>
      <c r="BB23" s="69">
        <f>SUBTOTAL(9,BB18:BB22)</f>
        <v>0</v>
      </c>
      <c r="BC23" s="228"/>
      <c r="BD23" s="10">
        <f>SUBTOTAL(9,BD18:BD22)</f>
        <v>0</v>
      </c>
      <c r="BE23" s="86">
        <f>'totaal BOL niv 4 3 jr'!E19</f>
        <v>0</v>
      </c>
      <c r="BF23" s="11"/>
    </row>
    <row r="24" spans="1:58" s="1" customFormat="1" ht="15" thickTop="1" x14ac:dyDescent="0.2">
      <c r="A24" s="155" t="str">
        <f>'totaal BOL niv 4 3 jr'!B20</f>
        <v>1c Thema 2: Gezondheid</v>
      </c>
      <c r="B24" s="156"/>
      <c r="C24" s="388"/>
      <c r="D24" s="388"/>
      <c r="E24" s="388"/>
      <c r="F24" s="423"/>
      <c r="G24" s="390"/>
      <c r="H24" s="390"/>
      <c r="I24" s="390"/>
      <c r="J24" s="390"/>
      <c r="K24" s="390"/>
      <c r="L24" s="390"/>
      <c r="M24" s="390"/>
      <c r="N24" s="390"/>
      <c r="O24" s="390"/>
      <c r="P24" s="390"/>
      <c r="Q24" s="424"/>
      <c r="R24" s="390"/>
      <c r="S24" s="390"/>
      <c r="T24" s="390"/>
      <c r="U24" s="390"/>
      <c r="V24" s="390"/>
      <c r="W24" s="390"/>
      <c r="X24" s="390"/>
      <c r="Y24" s="390"/>
      <c r="Z24" s="390"/>
      <c r="AA24" s="390"/>
      <c r="AB24" s="390"/>
      <c r="AC24" s="424"/>
      <c r="AD24" s="390"/>
      <c r="AE24" s="390"/>
      <c r="AF24" s="390"/>
      <c r="AG24" s="390"/>
      <c r="AH24" s="390"/>
      <c r="AI24" s="390"/>
      <c r="AJ24" s="390"/>
      <c r="AK24" s="390"/>
      <c r="AL24" s="390"/>
      <c r="AM24" s="390"/>
      <c r="AN24" s="390"/>
      <c r="AO24" s="390"/>
      <c r="AP24" s="390"/>
      <c r="AQ24" s="424"/>
      <c r="AR24" s="390"/>
      <c r="AS24" s="390"/>
      <c r="AT24" s="390"/>
      <c r="AU24" s="390"/>
      <c r="AV24" s="390"/>
      <c r="AW24" s="390"/>
      <c r="AX24" s="390"/>
      <c r="AY24" s="390"/>
      <c r="AZ24" s="390"/>
      <c r="BA24" s="390"/>
      <c r="BB24" s="424"/>
      <c r="BC24" s="403"/>
      <c r="BD24" s="431" t="s">
        <v>8</v>
      </c>
      <c r="BE24" s="84"/>
      <c r="BF24" s="2"/>
    </row>
    <row r="25" spans="1:58" s="1" customFormat="1" x14ac:dyDescent="0.2">
      <c r="A25" s="126"/>
      <c r="B25" s="131"/>
      <c r="C25" s="128"/>
      <c r="D25" s="128"/>
      <c r="E25" s="128"/>
      <c r="F25" s="108"/>
      <c r="G25" s="109"/>
      <c r="H25" s="109"/>
      <c r="I25" s="109"/>
      <c r="J25" s="109"/>
      <c r="K25" s="109"/>
      <c r="L25" s="109"/>
      <c r="M25" s="109"/>
      <c r="N25" s="109"/>
      <c r="O25" s="110"/>
      <c r="P25" s="109"/>
      <c r="Q25" s="68">
        <f>SUM(F25:P25)</f>
        <v>0</v>
      </c>
      <c r="R25" s="109"/>
      <c r="S25" s="109"/>
      <c r="T25" s="109"/>
      <c r="U25" s="109"/>
      <c r="V25" s="109"/>
      <c r="W25" s="109"/>
      <c r="X25" s="110"/>
      <c r="Y25" s="109"/>
      <c r="Z25" s="109"/>
      <c r="AA25" s="109"/>
      <c r="AB25" s="109"/>
      <c r="AC25" s="68">
        <f>SUM(R25:AB25)</f>
        <v>0</v>
      </c>
      <c r="AD25" s="109"/>
      <c r="AE25" s="110"/>
      <c r="AF25" s="109"/>
      <c r="AG25" s="109"/>
      <c r="AH25" s="109"/>
      <c r="AI25" s="109"/>
      <c r="AJ25" s="109"/>
      <c r="AK25" s="109"/>
      <c r="AL25" s="109"/>
      <c r="AM25" s="109"/>
      <c r="AN25" s="109"/>
      <c r="AO25" s="109"/>
      <c r="AP25" s="110"/>
      <c r="AQ25" s="68">
        <f>SUM(AD25:AP25)</f>
        <v>0</v>
      </c>
      <c r="AR25" s="109"/>
      <c r="AS25" s="109"/>
      <c r="AT25" s="109"/>
      <c r="AU25" s="109"/>
      <c r="AV25" s="109"/>
      <c r="AW25" s="109"/>
      <c r="AX25" s="109"/>
      <c r="AY25" s="109"/>
      <c r="AZ25" s="109"/>
      <c r="BA25" s="109"/>
      <c r="BB25" s="68">
        <f>SUM(AR25:BA25)</f>
        <v>0</v>
      </c>
      <c r="BC25" s="225"/>
      <c r="BD25" s="8">
        <f t="shared" ref="BD25:BD29" si="6">SUM(Q25+AC25+AQ25+BB25)</f>
        <v>0</v>
      </c>
      <c r="BE25" s="84"/>
      <c r="BF25" s="11"/>
    </row>
    <row r="26" spans="1:58" s="1" customFormat="1" x14ac:dyDescent="0.2">
      <c r="A26" s="126"/>
      <c r="B26" s="131"/>
      <c r="C26" s="128"/>
      <c r="D26" s="128"/>
      <c r="E26" s="128"/>
      <c r="F26" s="108"/>
      <c r="G26" s="109"/>
      <c r="H26" s="109"/>
      <c r="I26" s="109"/>
      <c r="J26" s="109"/>
      <c r="K26" s="109"/>
      <c r="L26" s="109"/>
      <c r="M26" s="109"/>
      <c r="N26" s="109"/>
      <c r="O26" s="110"/>
      <c r="P26" s="109"/>
      <c r="Q26" s="68">
        <f>SUM(F26:P26)</f>
        <v>0</v>
      </c>
      <c r="R26" s="109"/>
      <c r="S26" s="109"/>
      <c r="T26" s="109"/>
      <c r="U26" s="109"/>
      <c r="V26" s="109"/>
      <c r="W26" s="109"/>
      <c r="X26" s="110"/>
      <c r="Y26" s="109"/>
      <c r="Z26" s="109"/>
      <c r="AA26" s="109"/>
      <c r="AB26" s="109"/>
      <c r="AC26" s="68">
        <f>SUM(R26:AB26)</f>
        <v>0</v>
      </c>
      <c r="AD26" s="109"/>
      <c r="AE26" s="110"/>
      <c r="AF26" s="109"/>
      <c r="AG26" s="109"/>
      <c r="AH26" s="109"/>
      <c r="AI26" s="109"/>
      <c r="AJ26" s="109"/>
      <c r="AK26" s="109"/>
      <c r="AL26" s="109"/>
      <c r="AM26" s="109"/>
      <c r="AN26" s="109"/>
      <c r="AO26" s="109"/>
      <c r="AP26" s="110"/>
      <c r="AQ26" s="68">
        <f>SUM(AD26:AP26)</f>
        <v>0</v>
      </c>
      <c r="AR26" s="109"/>
      <c r="AS26" s="109"/>
      <c r="AT26" s="109"/>
      <c r="AU26" s="109"/>
      <c r="AV26" s="109"/>
      <c r="AW26" s="109"/>
      <c r="AX26" s="109"/>
      <c r="AY26" s="109"/>
      <c r="AZ26" s="109"/>
      <c r="BA26" s="109"/>
      <c r="BB26" s="68">
        <f>SUM(AR26:BA26)</f>
        <v>0</v>
      </c>
      <c r="BC26" s="225"/>
      <c r="BD26" s="8">
        <f t="shared" si="6"/>
        <v>0</v>
      </c>
      <c r="BE26" s="84"/>
      <c r="BF26" s="11"/>
    </row>
    <row r="27" spans="1:58" s="1" customFormat="1" x14ac:dyDescent="0.2">
      <c r="A27" s="126"/>
      <c r="B27" s="131"/>
      <c r="C27" s="128"/>
      <c r="D27" s="128"/>
      <c r="E27" s="128"/>
      <c r="F27" s="114"/>
      <c r="G27" s="115"/>
      <c r="H27" s="115"/>
      <c r="I27" s="115"/>
      <c r="J27" s="115"/>
      <c r="K27" s="115"/>
      <c r="L27" s="115"/>
      <c r="M27" s="115"/>
      <c r="N27" s="115"/>
      <c r="O27" s="116"/>
      <c r="P27" s="115"/>
      <c r="Q27" s="68">
        <f>SUM(F27:P27)</f>
        <v>0</v>
      </c>
      <c r="R27" s="115"/>
      <c r="S27" s="115"/>
      <c r="T27" s="115"/>
      <c r="U27" s="115"/>
      <c r="V27" s="115"/>
      <c r="W27" s="115"/>
      <c r="X27" s="116"/>
      <c r="Y27" s="115"/>
      <c r="Z27" s="115"/>
      <c r="AA27" s="115"/>
      <c r="AB27" s="115"/>
      <c r="AC27" s="68">
        <f>SUM(R27:AB27)</f>
        <v>0</v>
      </c>
      <c r="AD27" s="115"/>
      <c r="AE27" s="116"/>
      <c r="AF27" s="115"/>
      <c r="AG27" s="115"/>
      <c r="AH27" s="115"/>
      <c r="AI27" s="115"/>
      <c r="AJ27" s="115"/>
      <c r="AK27" s="115"/>
      <c r="AL27" s="115"/>
      <c r="AM27" s="115"/>
      <c r="AN27" s="115"/>
      <c r="AO27" s="115"/>
      <c r="AP27" s="116"/>
      <c r="AQ27" s="68">
        <f>SUM(AD27:AP27)</f>
        <v>0</v>
      </c>
      <c r="AR27" s="115"/>
      <c r="AS27" s="115"/>
      <c r="AT27" s="115"/>
      <c r="AU27" s="115"/>
      <c r="AV27" s="115"/>
      <c r="AW27" s="115"/>
      <c r="AX27" s="115"/>
      <c r="AY27" s="115"/>
      <c r="AZ27" s="115"/>
      <c r="BA27" s="115"/>
      <c r="BB27" s="68">
        <f>SUM(AR27:BA27)</f>
        <v>0</v>
      </c>
      <c r="BC27" s="227"/>
      <c r="BD27" s="8">
        <f t="shared" si="6"/>
        <v>0</v>
      </c>
      <c r="BE27" s="84"/>
      <c r="BF27" s="11"/>
    </row>
    <row r="28" spans="1:58" s="1" customFormat="1" x14ac:dyDescent="0.2">
      <c r="A28" s="126"/>
      <c r="B28" s="131"/>
      <c r="C28" s="128"/>
      <c r="D28" s="128"/>
      <c r="E28" s="128"/>
      <c r="F28" s="114"/>
      <c r="G28" s="115"/>
      <c r="H28" s="115"/>
      <c r="I28" s="115"/>
      <c r="J28" s="115"/>
      <c r="K28" s="115"/>
      <c r="L28" s="115"/>
      <c r="M28" s="115"/>
      <c r="N28" s="115"/>
      <c r="O28" s="116"/>
      <c r="P28" s="115"/>
      <c r="Q28" s="68">
        <f>SUM(F28:P28)</f>
        <v>0</v>
      </c>
      <c r="R28" s="115"/>
      <c r="S28" s="115"/>
      <c r="T28" s="115"/>
      <c r="U28" s="115"/>
      <c r="V28" s="115"/>
      <c r="W28" s="115"/>
      <c r="X28" s="116"/>
      <c r="Y28" s="115"/>
      <c r="Z28" s="115"/>
      <c r="AA28" s="115"/>
      <c r="AB28" s="115"/>
      <c r="AC28" s="68">
        <f>SUM(R28:AB28)</f>
        <v>0</v>
      </c>
      <c r="AD28" s="115"/>
      <c r="AE28" s="116"/>
      <c r="AF28" s="115"/>
      <c r="AG28" s="115"/>
      <c r="AH28" s="115"/>
      <c r="AI28" s="115"/>
      <c r="AJ28" s="115"/>
      <c r="AK28" s="115"/>
      <c r="AL28" s="115"/>
      <c r="AM28" s="115"/>
      <c r="AN28" s="115"/>
      <c r="AO28" s="115"/>
      <c r="AP28" s="116"/>
      <c r="AQ28" s="68">
        <f>SUM(AD28:AP28)</f>
        <v>0</v>
      </c>
      <c r="AR28" s="115"/>
      <c r="AS28" s="115"/>
      <c r="AT28" s="115"/>
      <c r="AU28" s="115"/>
      <c r="AV28" s="115"/>
      <c r="AW28" s="115"/>
      <c r="AX28" s="115"/>
      <c r="AY28" s="115"/>
      <c r="AZ28" s="115"/>
      <c r="BA28" s="115"/>
      <c r="BB28" s="68">
        <f>SUM(AR28:BA28)</f>
        <v>0</v>
      </c>
      <c r="BC28" s="227"/>
      <c r="BD28" s="8">
        <f t="shared" si="6"/>
        <v>0</v>
      </c>
      <c r="BE28" s="84"/>
      <c r="BF28" s="11"/>
    </row>
    <row r="29" spans="1:58" s="1" customFormat="1" x14ac:dyDescent="0.2">
      <c r="A29" s="126"/>
      <c r="B29" s="131"/>
      <c r="C29" s="128"/>
      <c r="D29" s="128"/>
      <c r="E29" s="128"/>
      <c r="F29" s="114"/>
      <c r="G29" s="115"/>
      <c r="H29" s="115"/>
      <c r="I29" s="115"/>
      <c r="J29" s="115"/>
      <c r="K29" s="115"/>
      <c r="L29" s="115"/>
      <c r="M29" s="115"/>
      <c r="N29" s="115"/>
      <c r="O29" s="116"/>
      <c r="P29" s="115"/>
      <c r="Q29" s="68">
        <f>SUM(F29:P29)</f>
        <v>0</v>
      </c>
      <c r="R29" s="115"/>
      <c r="S29" s="115"/>
      <c r="T29" s="115"/>
      <c r="U29" s="115"/>
      <c r="V29" s="115"/>
      <c r="W29" s="115"/>
      <c r="X29" s="116"/>
      <c r="Y29" s="115"/>
      <c r="Z29" s="115"/>
      <c r="AA29" s="115"/>
      <c r="AB29" s="115"/>
      <c r="AC29" s="68">
        <f>SUM(R29:AB29)</f>
        <v>0</v>
      </c>
      <c r="AD29" s="115"/>
      <c r="AE29" s="116"/>
      <c r="AF29" s="115"/>
      <c r="AG29" s="115"/>
      <c r="AH29" s="115"/>
      <c r="AI29" s="115"/>
      <c r="AJ29" s="115"/>
      <c r="AK29" s="115"/>
      <c r="AL29" s="115"/>
      <c r="AM29" s="115"/>
      <c r="AN29" s="115"/>
      <c r="AO29" s="115"/>
      <c r="AP29" s="116"/>
      <c r="AQ29" s="68">
        <f>SUM(AD29:AP29)</f>
        <v>0</v>
      </c>
      <c r="AR29" s="115"/>
      <c r="AS29" s="115"/>
      <c r="AT29" s="115"/>
      <c r="AU29" s="115"/>
      <c r="AV29" s="115"/>
      <c r="AW29" s="115"/>
      <c r="AX29" s="115"/>
      <c r="AY29" s="115"/>
      <c r="AZ29" s="115"/>
      <c r="BA29" s="115"/>
      <c r="BB29" s="68">
        <f>SUM(AR29:BA29)</f>
        <v>0</v>
      </c>
      <c r="BC29" s="227"/>
      <c r="BD29" s="8">
        <f t="shared" si="6"/>
        <v>0</v>
      </c>
      <c r="BE29" s="84"/>
      <c r="BF29" s="11"/>
    </row>
    <row r="30" spans="1:58" s="1" customFormat="1" ht="15.75" thickBot="1" x14ac:dyDescent="0.3">
      <c r="A30" s="151" t="s">
        <v>1</v>
      </c>
      <c r="B30" s="157"/>
      <c r="C30" s="158"/>
      <c r="D30" s="158"/>
      <c r="E30" s="158"/>
      <c r="F30" s="61"/>
      <c r="G30" s="112"/>
      <c r="H30" s="112"/>
      <c r="I30" s="112"/>
      <c r="J30" s="112"/>
      <c r="K30" s="112"/>
      <c r="L30" s="112"/>
      <c r="M30" s="112"/>
      <c r="N30" s="112"/>
      <c r="O30" s="113"/>
      <c r="P30" s="112"/>
      <c r="Q30" s="69">
        <f>SUBTOTAL(9,Q25:Q29)</f>
        <v>0</v>
      </c>
      <c r="R30" s="112"/>
      <c r="S30" s="112"/>
      <c r="T30" s="112"/>
      <c r="U30" s="112"/>
      <c r="V30" s="112"/>
      <c r="W30" s="112"/>
      <c r="X30" s="113"/>
      <c r="Y30" s="112"/>
      <c r="Z30" s="112"/>
      <c r="AA30" s="112"/>
      <c r="AB30" s="112"/>
      <c r="AC30" s="69">
        <f>SUBTOTAL(9,AC25:AC29)</f>
        <v>0</v>
      </c>
      <c r="AD30" s="112"/>
      <c r="AE30" s="113"/>
      <c r="AF30" s="112"/>
      <c r="AG30" s="112"/>
      <c r="AH30" s="112"/>
      <c r="AI30" s="112"/>
      <c r="AJ30" s="112"/>
      <c r="AK30" s="112"/>
      <c r="AL30" s="112"/>
      <c r="AM30" s="112"/>
      <c r="AN30" s="112"/>
      <c r="AO30" s="112"/>
      <c r="AP30" s="113"/>
      <c r="AQ30" s="69">
        <f>SUBTOTAL(9,AQ25:AQ29)</f>
        <v>0</v>
      </c>
      <c r="AR30" s="112"/>
      <c r="AS30" s="112"/>
      <c r="AT30" s="112"/>
      <c r="AU30" s="112"/>
      <c r="AV30" s="112"/>
      <c r="AW30" s="112"/>
      <c r="AX30" s="112"/>
      <c r="AY30" s="112"/>
      <c r="AZ30" s="112"/>
      <c r="BA30" s="112"/>
      <c r="BB30" s="69">
        <f>SUBTOTAL(9,BB25:BB29)</f>
        <v>0</v>
      </c>
      <c r="BC30" s="228"/>
      <c r="BD30" s="10">
        <f>SUBTOTAL(9,BD25:BD29)</f>
        <v>0</v>
      </c>
      <c r="BE30" s="86">
        <f>'totaal BOL niv 4 3 jr'!E20</f>
        <v>0</v>
      </c>
      <c r="BF30" s="11"/>
    </row>
    <row r="31" spans="1:58" s="1" customFormat="1" ht="15" thickTop="1" x14ac:dyDescent="0.2">
      <c r="A31" s="445" t="str">
        <f>'totaal BOL niv 4 3 jr'!B21</f>
        <v>1d Thema 3: Voortplanting</v>
      </c>
      <c r="B31" s="156"/>
      <c r="C31" s="388"/>
      <c r="D31" s="388"/>
      <c r="E31" s="388"/>
      <c r="F31" s="423"/>
      <c r="G31" s="390"/>
      <c r="H31" s="390"/>
      <c r="I31" s="390"/>
      <c r="J31" s="390"/>
      <c r="K31" s="390"/>
      <c r="L31" s="390"/>
      <c r="M31" s="390"/>
      <c r="N31" s="390"/>
      <c r="O31" s="390"/>
      <c r="P31" s="390"/>
      <c r="Q31" s="424"/>
      <c r="R31" s="390"/>
      <c r="S31" s="390"/>
      <c r="T31" s="390"/>
      <c r="U31" s="390"/>
      <c r="V31" s="390"/>
      <c r="W31" s="390"/>
      <c r="X31" s="390"/>
      <c r="Y31" s="390"/>
      <c r="Z31" s="390"/>
      <c r="AA31" s="390"/>
      <c r="AB31" s="390"/>
      <c r="AC31" s="424"/>
      <c r="AD31" s="390"/>
      <c r="AE31" s="390"/>
      <c r="AF31" s="390"/>
      <c r="AG31" s="390"/>
      <c r="AH31" s="390"/>
      <c r="AI31" s="390"/>
      <c r="AJ31" s="390"/>
      <c r="AK31" s="390"/>
      <c r="AL31" s="390"/>
      <c r="AM31" s="390"/>
      <c r="AN31" s="390"/>
      <c r="AO31" s="390"/>
      <c r="AP31" s="390"/>
      <c r="AQ31" s="424"/>
      <c r="AR31" s="390"/>
      <c r="AS31" s="390"/>
      <c r="AT31" s="390"/>
      <c r="AU31" s="390"/>
      <c r="AV31" s="390"/>
      <c r="AW31" s="390"/>
      <c r="AX31" s="390"/>
      <c r="AY31" s="390"/>
      <c r="AZ31" s="390"/>
      <c r="BA31" s="390"/>
      <c r="BB31" s="424"/>
      <c r="BC31" s="403"/>
      <c r="BD31" s="431" t="s">
        <v>8</v>
      </c>
      <c r="BE31" s="84"/>
      <c r="BF31" s="2"/>
    </row>
    <row r="32" spans="1:58" s="1" customFormat="1" x14ac:dyDescent="0.2">
      <c r="A32" s="126"/>
      <c r="B32" s="131"/>
      <c r="C32" s="128"/>
      <c r="D32" s="128"/>
      <c r="E32" s="128"/>
      <c r="F32" s="108"/>
      <c r="G32" s="109"/>
      <c r="H32" s="109"/>
      <c r="I32" s="109"/>
      <c r="J32" s="109"/>
      <c r="K32" s="109"/>
      <c r="L32" s="109"/>
      <c r="M32" s="109"/>
      <c r="N32" s="109"/>
      <c r="O32" s="110"/>
      <c r="P32" s="109"/>
      <c r="Q32" s="68">
        <f>SUM(F32:P32)</f>
        <v>0</v>
      </c>
      <c r="R32" s="109"/>
      <c r="S32" s="109"/>
      <c r="T32" s="109"/>
      <c r="U32" s="109"/>
      <c r="V32" s="109"/>
      <c r="W32" s="109"/>
      <c r="X32" s="110"/>
      <c r="Y32" s="109"/>
      <c r="Z32" s="109"/>
      <c r="AA32" s="109"/>
      <c r="AB32" s="109"/>
      <c r="AC32" s="68">
        <f>SUM(R32:AB32)</f>
        <v>0</v>
      </c>
      <c r="AD32" s="109"/>
      <c r="AE32" s="110"/>
      <c r="AF32" s="109"/>
      <c r="AG32" s="109"/>
      <c r="AH32" s="109"/>
      <c r="AI32" s="109"/>
      <c r="AJ32" s="109"/>
      <c r="AK32" s="109"/>
      <c r="AL32" s="109"/>
      <c r="AM32" s="109"/>
      <c r="AN32" s="109"/>
      <c r="AO32" s="109"/>
      <c r="AP32" s="110"/>
      <c r="AQ32" s="68">
        <f>SUM(AD32:AP32)</f>
        <v>0</v>
      </c>
      <c r="AR32" s="109"/>
      <c r="AS32" s="109"/>
      <c r="AT32" s="109"/>
      <c r="AU32" s="109"/>
      <c r="AV32" s="109"/>
      <c r="AW32" s="109"/>
      <c r="AX32" s="109"/>
      <c r="AY32" s="109"/>
      <c r="AZ32" s="109"/>
      <c r="BA32" s="109"/>
      <c r="BB32" s="68">
        <f>SUM(AR32:BA32)</f>
        <v>0</v>
      </c>
      <c r="BC32" s="225"/>
      <c r="BD32" s="8">
        <f t="shared" ref="BD32:BD36" si="7">SUM(Q32+AC32+AQ32+BB32)</f>
        <v>0</v>
      </c>
      <c r="BE32" s="84"/>
      <c r="BF32" s="11"/>
    </row>
    <row r="33" spans="1:58" s="1" customFormat="1" x14ac:dyDescent="0.2">
      <c r="A33" s="126"/>
      <c r="B33" s="131"/>
      <c r="C33" s="128"/>
      <c r="D33" s="128"/>
      <c r="E33" s="128"/>
      <c r="F33" s="108"/>
      <c r="G33" s="109"/>
      <c r="H33" s="109"/>
      <c r="I33" s="109"/>
      <c r="J33" s="109"/>
      <c r="K33" s="109"/>
      <c r="L33" s="109"/>
      <c r="M33" s="109"/>
      <c r="N33" s="109"/>
      <c r="O33" s="110"/>
      <c r="P33" s="109"/>
      <c r="Q33" s="68">
        <f>SUM(F33:P33)</f>
        <v>0</v>
      </c>
      <c r="R33" s="109"/>
      <c r="S33" s="109"/>
      <c r="T33" s="109"/>
      <c r="U33" s="109"/>
      <c r="V33" s="109"/>
      <c r="W33" s="109"/>
      <c r="X33" s="110"/>
      <c r="Y33" s="109"/>
      <c r="Z33" s="109"/>
      <c r="AA33" s="109"/>
      <c r="AB33" s="109"/>
      <c r="AC33" s="68">
        <f>SUM(R33:AB33)</f>
        <v>0</v>
      </c>
      <c r="AD33" s="109"/>
      <c r="AE33" s="110"/>
      <c r="AF33" s="109"/>
      <c r="AG33" s="109"/>
      <c r="AH33" s="109"/>
      <c r="AI33" s="109"/>
      <c r="AJ33" s="109"/>
      <c r="AK33" s="109"/>
      <c r="AL33" s="109"/>
      <c r="AM33" s="109"/>
      <c r="AN33" s="109"/>
      <c r="AO33" s="109"/>
      <c r="AP33" s="110"/>
      <c r="AQ33" s="68">
        <f>SUM(AD33:AP33)</f>
        <v>0</v>
      </c>
      <c r="AR33" s="109"/>
      <c r="AS33" s="109"/>
      <c r="AT33" s="109"/>
      <c r="AU33" s="109"/>
      <c r="AV33" s="109"/>
      <c r="AW33" s="109"/>
      <c r="AX33" s="109"/>
      <c r="AY33" s="109"/>
      <c r="AZ33" s="109"/>
      <c r="BA33" s="109"/>
      <c r="BB33" s="68">
        <f>SUM(AR33:BA33)</f>
        <v>0</v>
      </c>
      <c r="BC33" s="225"/>
      <c r="BD33" s="8">
        <f t="shared" si="7"/>
        <v>0</v>
      </c>
      <c r="BE33" s="84"/>
      <c r="BF33" s="11"/>
    </row>
    <row r="34" spans="1:58" s="1" customFormat="1" x14ac:dyDescent="0.2">
      <c r="A34" s="126"/>
      <c r="B34" s="131"/>
      <c r="C34" s="128"/>
      <c r="D34" s="128"/>
      <c r="E34" s="128"/>
      <c r="F34" s="114"/>
      <c r="G34" s="115"/>
      <c r="H34" s="115"/>
      <c r="I34" s="115"/>
      <c r="J34" s="115"/>
      <c r="K34" s="115"/>
      <c r="L34" s="115"/>
      <c r="M34" s="115"/>
      <c r="N34" s="115"/>
      <c r="O34" s="116"/>
      <c r="P34" s="115"/>
      <c r="Q34" s="68">
        <f>SUM(F34:P34)</f>
        <v>0</v>
      </c>
      <c r="R34" s="115"/>
      <c r="S34" s="115"/>
      <c r="T34" s="115"/>
      <c r="U34" s="115"/>
      <c r="V34" s="115"/>
      <c r="W34" s="115"/>
      <c r="X34" s="116"/>
      <c r="Y34" s="115"/>
      <c r="Z34" s="115"/>
      <c r="AA34" s="115"/>
      <c r="AB34" s="115"/>
      <c r="AC34" s="68">
        <f>SUM(R34:AB34)</f>
        <v>0</v>
      </c>
      <c r="AD34" s="115"/>
      <c r="AE34" s="116"/>
      <c r="AF34" s="115"/>
      <c r="AG34" s="115"/>
      <c r="AH34" s="115"/>
      <c r="AI34" s="115"/>
      <c r="AJ34" s="115"/>
      <c r="AK34" s="115"/>
      <c r="AL34" s="115"/>
      <c r="AM34" s="115"/>
      <c r="AN34" s="115"/>
      <c r="AO34" s="115"/>
      <c r="AP34" s="116"/>
      <c r="AQ34" s="68">
        <f>SUM(AD34:AP34)</f>
        <v>0</v>
      </c>
      <c r="AR34" s="115"/>
      <c r="AS34" s="115"/>
      <c r="AT34" s="115"/>
      <c r="AU34" s="115"/>
      <c r="AV34" s="115"/>
      <c r="AW34" s="115"/>
      <c r="AX34" s="115"/>
      <c r="AY34" s="115"/>
      <c r="AZ34" s="115"/>
      <c r="BA34" s="115"/>
      <c r="BB34" s="68">
        <f>SUM(AR34:BA34)</f>
        <v>0</v>
      </c>
      <c r="BC34" s="227"/>
      <c r="BD34" s="8">
        <f t="shared" si="7"/>
        <v>0</v>
      </c>
      <c r="BE34" s="84"/>
      <c r="BF34" s="11"/>
    </row>
    <row r="35" spans="1:58" s="1" customFormat="1" x14ac:dyDescent="0.2">
      <c r="A35" s="126"/>
      <c r="B35" s="131"/>
      <c r="C35" s="128"/>
      <c r="D35" s="128"/>
      <c r="E35" s="128"/>
      <c r="F35" s="114"/>
      <c r="G35" s="115"/>
      <c r="H35" s="115"/>
      <c r="I35" s="115"/>
      <c r="J35" s="115"/>
      <c r="K35" s="115"/>
      <c r="L35" s="115"/>
      <c r="M35" s="115"/>
      <c r="N35" s="115"/>
      <c r="O35" s="116"/>
      <c r="P35" s="115"/>
      <c r="Q35" s="68">
        <f>SUM(F35:P35)</f>
        <v>0</v>
      </c>
      <c r="R35" s="115"/>
      <c r="S35" s="115"/>
      <c r="T35" s="115"/>
      <c r="U35" s="115"/>
      <c r="V35" s="115"/>
      <c r="W35" s="115"/>
      <c r="X35" s="116"/>
      <c r="Y35" s="115"/>
      <c r="Z35" s="115"/>
      <c r="AA35" s="115"/>
      <c r="AB35" s="115"/>
      <c r="AC35" s="68">
        <f>SUM(R35:AB35)</f>
        <v>0</v>
      </c>
      <c r="AD35" s="115"/>
      <c r="AE35" s="116"/>
      <c r="AF35" s="115"/>
      <c r="AG35" s="115"/>
      <c r="AH35" s="115"/>
      <c r="AI35" s="115"/>
      <c r="AJ35" s="115"/>
      <c r="AK35" s="115"/>
      <c r="AL35" s="115"/>
      <c r="AM35" s="115"/>
      <c r="AN35" s="115"/>
      <c r="AO35" s="115"/>
      <c r="AP35" s="116"/>
      <c r="AQ35" s="68">
        <f>SUM(AD35:AP35)</f>
        <v>0</v>
      </c>
      <c r="AR35" s="115"/>
      <c r="AS35" s="115"/>
      <c r="AT35" s="115"/>
      <c r="AU35" s="115"/>
      <c r="AV35" s="115"/>
      <c r="AW35" s="115"/>
      <c r="AX35" s="115"/>
      <c r="AY35" s="115"/>
      <c r="AZ35" s="115"/>
      <c r="BA35" s="115"/>
      <c r="BB35" s="68">
        <f>SUM(AR35:BA35)</f>
        <v>0</v>
      </c>
      <c r="BC35" s="227"/>
      <c r="BD35" s="8">
        <f t="shared" si="7"/>
        <v>0</v>
      </c>
      <c r="BE35" s="84"/>
      <c r="BF35" s="11"/>
    </row>
    <row r="36" spans="1:58" s="1" customFormat="1" x14ac:dyDescent="0.2">
      <c r="A36" s="126"/>
      <c r="B36" s="131"/>
      <c r="C36" s="128"/>
      <c r="D36" s="128"/>
      <c r="E36" s="128"/>
      <c r="F36" s="114"/>
      <c r="G36" s="115"/>
      <c r="H36" s="115"/>
      <c r="I36" s="115"/>
      <c r="J36" s="115"/>
      <c r="K36" s="115"/>
      <c r="L36" s="115"/>
      <c r="M36" s="115"/>
      <c r="N36" s="115"/>
      <c r="O36" s="116"/>
      <c r="P36" s="115"/>
      <c r="Q36" s="68">
        <f>SUM(F36:P36)</f>
        <v>0</v>
      </c>
      <c r="R36" s="115"/>
      <c r="S36" s="115"/>
      <c r="T36" s="115"/>
      <c r="U36" s="115"/>
      <c r="V36" s="115"/>
      <c r="W36" s="115"/>
      <c r="X36" s="116"/>
      <c r="Y36" s="115"/>
      <c r="Z36" s="115"/>
      <c r="AA36" s="115"/>
      <c r="AB36" s="115"/>
      <c r="AC36" s="68">
        <f>SUM(R36:AB36)</f>
        <v>0</v>
      </c>
      <c r="AD36" s="115"/>
      <c r="AE36" s="116"/>
      <c r="AF36" s="115"/>
      <c r="AG36" s="115"/>
      <c r="AH36" s="115"/>
      <c r="AI36" s="115"/>
      <c r="AJ36" s="115"/>
      <c r="AK36" s="115"/>
      <c r="AL36" s="115"/>
      <c r="AM36" s="115"/>
      <c r="AN36" s="115"/>
      <c r="AO36" s="115"/>
      <c r="AP36" s="116"/>
      <c r="AQ36" s="68">
        <f>SUM(AD36:AP36)</f>
        <v>0</v>
      </c>
      <c r="AR36" s="115"/>
      <c r="AS36" s="115"/>
      <c r="AT36" s="115"/>
      <c r="AU36" s="115"/>
      <c r="AV36" s="115"/>
      <c r="AW36" s="115"/>
      <c r="AX36" s="115"/>
      <c r="AY36" s="115"/>
      <c r="AZ36" s="115"/>
      <c r="BA36" s="115"/>
      <c r="BB36" s="68">
        <f>SUM(AR36:BA36)</f>
        <v>0</v>
      </c>
      <c r="BC36" s="227"/>
      <c r="BD36" s="8">
        <f t="shared" si="7"/>
        <v>0</v>
      </c>
      <c r="BE36" s="84"/>
      <c r="BF36" s="11"/>
    </row>
    <row r="37" spans="1:58" s="1" customFormat="1" ht="15.75" thickBot="1" x14ac:dyDescent="0.3">
      <c r="A37" s="444" t="s">
        <v>1</v>
      </c>
      <c r="B37" s="157"/>
      <c r="C37" s="158"/>
      <c r="D37" s="158"/>
      <c r="E37" s="158"/>
      <c r="F37" s="61"/>
      <c r="G37" s="112"/>
      <c r="H37" s="112"/>
      <c r="I37" s="112"/>
      <c r="J37" s="112"/>
      <c r="K37" s="112"/>
      <c r="L37" s="112"/>
      <c r="M37" s="112"/>
      <c r="N37" s="112"/>
      <c r="O37" s="113"/>
      <c r="P37" s="112"/>
      <c r="Q37" s="69">
        <f>SUBTOTAL(9,Q32:Q36)</f>
        <v>0</v>
      </c>
      <c r="R37" s="112"/>
      <c r="S37" s="112"/>
      <c r="T37" s="112"/>
      <c r="U37" s="112"/>
      <c r="V37" s="112"/>
      <c r="W37" s="112"/>
      <c r="X37" s="113"/>
      <c r="Y37" s="112"/>
      <c r="Z37" s="112"/>
      <c r="AA37" s="112"/>
      <c r="AB37" s="112"/>
      <c r="AC37" s="69">
        <f>SUBTOTAL(9,AC32:AC36)</f>
        <v>0</v>
      </c>
      <c r="AD37" s="112"/>
      <c r="AE37" s="113"/>
      <c r="AF37" s="112"/>
      <c r="AG37" s="112"/>
      <c r="AH37" s="112"/>
      <c r="AI37" s="112"/>
      <c r="AJ37" s="112"/>
      <c r="AK37" s="112"/>
      <c r="AL37" s="112"/>
      <c r="AM37" s="112"/>
      <c r="AN37" s="112"/>
      <c r="AO37" s="112"/>
      <c r="AP37" s="113"/>
      <c r="AQ37" s="69">
        <f>SUBTOTAL(9,AQ32:AQ36)</f>
        <v>0</v>
      </c>
      <c r="AR37" s="112"/>
      <c r="AS37" s="112"/>
      <c r="AT37" s="112"/>
      <c r="AU37" s="112"/>
      <c r="AV37" s="112"/>
      <c r="AW37" s="112"/>
      <c r="AX37" s="112"/>
      <c r="AY37" s="112"/>
      <c r="AZ37" s="112"/>
      <c r="BA37" s="112"/>
      <c r="BB37" s="69">
        <f>SUBTOTAL(9,BB32:BB36)</f>
        <v>0</v>
      </c>
      <c r="BC37" s="228"/>
      <c r="BD37" s="10">
        <f>SUBTOTAL(9,BD32:BD36)</f>
        <v>0</v>
      </c>
      <c r="BE37" s="86">
        <f>'totaal BOL niv 4 3 jr'!E21</f>
        <v>0</v>
      </c>
      <c r="BF37" s="11"/>
    </row>
    <row r="38" spans="1:58" s="1" customFormat="1" ht="15" thickTop="1" x14ac:dyDescent="0.2">
      <c r="A38" s="445" t="str">
        <f>'totaal BOL niv 4 3 jr'!B22</f>
        <v>1e Thema 4: Dierentuin</v>
      </c>
      <c r="B38" s="156"/>
      <c r="C38" s="388"/>
      <c r="D38" s="388"/>
      <c r="E38" s="388"/>
      <c r="F38" s="423"/>
      <c r="G38" s="390"/>
      <c r="H38" s="390"/>
      <c r="I38" s="390"/>
      <c r="J38" s="390"/>
      <c r="K38" s="390"/>
      <c r="L38" s="390"/>
      <c r="M38" s="390"/>
      <c r="N38" s="390"/>
      <c r="O38" s="390"/>
      <c r="P38" s="390"/>
      <c r="Q38" s="424"/>
      <c r="R38" s="390"/>
      <c r="S38" s="390"/>
      <c r="T38" s="390"/>
      <c r="U38" s="390"/>
      <c r="V38" s="390"/>
      <c r="W38" s="390"/>
      <c r="X38" s="390"/>
      <c r="Y38" s="390"/>
      <c r="Z38" s="390"/>
      <c r="AA38" s="390"/>
      <c r="AB38" s="390"/>
      <c r="AC38" s="424"/>
      <c r="AD38" s="390"/>
      <c r="AE38" s="390"/>
      <c r="AF38" s="390"/>
      <c r="AG38" s="390"/>
      <c r="AH38" s="390"/>
      <c r="AI38" s="390"/>
      <c r="AJ38" s="390"/>
      <c r="AK38" s="390"/>
      <c r="AL38" s="390"/>
      <c r="AM38" s="390"/>
      <c r="AN38" s="390"/>
      <c r="AO38" s="390"/>
      <c r="AP38" s="390"/>
      <c r="AQ38" s="424"/>
      <c r="AR38" s="390"/>
      <c r="AS38" s="390"/>
      <c r="AT38" s="390"/>
      <c r="AU38" s="390"/>
      <c r="AV38" s="390"/>
      <c r="AW38" s="390"/>
      <c r="AX38" s="390"/>
      <c r="AY38" s="390"/>
      <c r="AZ38" s="390"/>
      <c r="BA38" s="390"/>
      <c r="BB38" s="424"/>
      <c r="BC38" s="403"/>
      <c r="BD38" s="431" t="s">
        <v>8</v>
      </c>
      <c r="BE38" s="84"/>
      <c r="BF38" s="2"/>
    </row>
    <row r="39" spans="1:58" s="1" customFormat="1" x14ac:dyDescent="0.2">
      <c r="A39" s="126"/>
      <c r="B39" s="131"/>
      <c r="C39" s="128"/>
      <c r="D39" s="128"/>
      <c r="E39" s="128"/>
      <c r="F39" s="108"/>
      <c r="G39" s="109"/>
      <c r="H39" s="109"/>
      <c r="I39" s="109"/>
      <c r="J39" s="109"/>
      <c r="K39" s="109"/>
      <c r="L39" s="109"/>
      <c r="M39" s="109"/>
      <c r="N39" s="109"/>
      <c r="O39" s="110"/>
      <c r="P39" s="109"/>
      <c r="Q39" s="68">
        <f>SUM(F39:P39)</f>
        <v>0</v>
      </c>
      <c r="R39" s="109"/>
      <c r="S39" s="109"/>
      <c r="T39" s="109"/>
      <c r="U39" s="109"/>
      <c r="V39" s="109"/>
      <c r="W39" s="109"/>
      <c r="X39" s="110"/>
      <c r="Y39" s="109"/>
      <c r="Z39" s="109"/>
      <c r="AA39" s="109"/>
      <c r="AB39" s="109"/>
      <c r="AC39" s="68">
        <f>SUM(R39:AB39)</f>
        <v>0</v>
      </c>
      <c r="AD39" s="109"/>
      <c r="AE39" s="110"/>
      <c r="AF39" s="109"/>
      <c r="AG39" s="109"/>
      <c r="AH39" s="109"/>
      <c r="AI39" s="109"/>
      <c r="AJ39" s="109"/>
      <c r="AK39" s="109"/>
      <c r="AL39" s="109"/>
      <c r="AM39" s="109"/>
      <c r="AN39" s="109"/>
      <c r="AO39" s="109"/>
      <c r="AP39" s="110"/>
      <c r="AQ39" s="68">
        <f>SUM(AD39:AP39)</f>
        <v>0</v>
      </c>
      <c r="AR39" s="109"/>
      <c r="AS39" s="109"/>
      <c r="AT39" s="109"/>
      <c r="AU39" s="109"/>
      <c r="AV39" s="109"/>
      <c r="AW39" s="109"/>
      <c r="AX39" s="109"/>
      <c r="AY39" s="109"/>
      <c r="AZ39" s="109"/>
      <c r="BA39" s="109"/>
      <c r="BB39" s="68">
        <f>SUM(AR39:BA39)</f>
        <v>0</v>
      </c>
      <c r="BC39" s="225"/>
      <c r="BD39" s="8">
        <f t="shared" ref="BD39:BD43" si="8">SUM(Q39+AC39+AQ39+BB39)</f>
        <v>0</v>
      </c>
      <c r="BE39" s="84"/>
      <c r="BF39" s="11"/>
    </row>
    <row r="40" spans="1:58" s="1" customFormat="1" x14ac:dyDescent="0.2">
      <c r="A40" s="126"/>
      <c r="B40" s="131"/>
      <c r="C40" s="128"/>
      <c r="D40" s="128"/>
      <c r="E40" s="128"/>
      <c r="F40" s="108"/>
      <c r="G40" s="109"/>
      <c r="H40" s="109"/>
      <c r="I40" s="109"/>
      <c r="J40" s="109"/>
      <c r="K40" s="109"/>
      <c r="L40" s="109"/>
      <c r="M40" s="109"/>
      <c r="N40" s="109"/>
      <c r="O40" s="110"/>
      <c r="P40" s="109"/>
      <c r="Q40" s="68">
        <f>SUM(F40:P40)</f>
        <v>0</v>
      </c>
      <c r="R40" s="109"/>
      <c r="S40" s="109"/>
      <c r="T40" s="109"/>
      <c r="U40" s="109"/>
      <c r="V40" s="109"/>
      <c r="W40" s="109"/>
      <c r="X40" s="110"/>
      <c r="Y40" s="109"/>
      <c r="Z40" s="109"/>
      <c r="AA40" s="109"/>
      <c r="AB40" s="109"/>
      <c r="AC40" s="68">
        <f>SUM(R40:AB40)</f>
        <v>0</v>
      </c>
      <c r="AD40" s="109"/>
      <c r="AE40" s="110"/>
      <c r="AF40" s="109"/>
      <c r="AG40" s="109"/>
      <c r="AH40" s="109"/>
      <c r="AI40" s="109"/>
      <c r="AJ40" s="109"/>
      <c r="AK40" s="109"/>
      <c r="AL40" s="109"/>
      <c r="AM40" s="109"/>
      <c r="AN40" s="109"/>
      <c r="AO40" s="109"/>
      <c r="AP40" s="110"/>
      <c r="AQ40" s="68">
        <f>SUM(AD40:AP40)</f>
        <v>0</v>
      </c>
      <c r="AR40" s="109"/>
      <c r="AS40" s="109"/>
      <c r="AT40" s="109"/>
      <c r="AU40" s="109"/>
      <c r="AV40" s="109"/>
      <c r="AW40" s="109"/>
      <c r="AX40" s="109"/>
      <c r="AY40" s="109"/>
      <c r="AZ40" s="109"/>
      <c r="BA40" s="109"/>
      <c r="BB40" s="68">
        <f>SUM(AR40:BA40)</f>
        <v>0</v>
      </c>
      <c r="BC40" s="225"/>
      <c r="BD40" s="8">
        <f t="shared" si="8"/>
        <v>0</v>
      </c>
      <c r="BE40" s="84"/>
      <c r="BF40" s="11"/>
    </row>
    <row r="41" spans="1:58" s="1" customFormat="1" x14ac:dyDescent="0.2">
      <c r="A41" s="126"/>
      <c r="B41" s="131"/>
      <c r="C41" s="128"/>
      <c r="D41" s="128"/>
      <c r="E41" s="128"/>
      <c r="F41" s="114"/>
      <c r="G41" s="115"/>
      <c r="H41" s="115"/>
      <c r="I41" s="115"/>
      <c r="J41" s="115"/>
      <c r="K41" s="115"/>
      <c r="L41" s="115"/>
      <c r="M41" s="115"/>
      <c r="N41" s="115"/>
      <c r="O41" s="116"/>
      <c r="P41" s="115"/>
      <c r="Q41" s="68">
        <f>SUM(F41:P41)</f>
        <v>0</v>
      </c>
      <c r="R41" s="115"/>
      <c r="S41" s="115"/>
      <c r="T41" s="115"/>
      <c r="U41" s="115"/>
      <c r="V41" s="115"/>
      <c r="W41" s="115"/>
      <c r="X41" s="116"/>
      <c r="Y41" s="115"/>
      <c r="Z41" s="115"/>
      <c r="AA41" s="115"/>
      <c r="AB41" s="115"/>
      <c r="AC41" s="68">
        <f>SUM(R41:AB41)</f>
        <v>0</v>
      </c>
      <c r="AD41" s="115"/>
      <c r="AE41" s="116"/>
      <c r="AF41" s="115"/>
      <c r="AG41" s="115"/>
      <c r="AH41" s="115"/>
      <c r="AI41" s="115"/>
      <c r="AJ41" s="115"/>
      <c r="AK41" s="115"/>
      <c r="AL41" s="115"/>
      <c r="AM41" s="115"/>
      <c r="AN41" s="115"/>
      <c r="AO41" s="115"/>
      <c r="AP41" s="116"/>
      <c r="AQ41" s="68">
        <f>SUM(AD41:AP41)</f>
        <v>0</v>
      </c>
      <c r="AR41" s="115"/>
      <c r="AS41" s="115"/>
      <c r="AT41" s="115"/>
      <c r="AU41" s="115"/>
      <c r="AV41" s="115"/>
      <c r="AW41" s="115"/>
      <c r="AX41" s="115"/>
      <c r="AY41" s="115"/>
      <c r="AZ41" s="115"/>
      <c r="BA41" s="115"/>
      <c r="BB41" s="68">
        <f>SUM(AR41:BA41)</f>
        <v>0</v>
      </c>
      <c r="BC41" s="227"/>
      <c r="BD41" s="8">
        <f t="shared" si="8"/>
        <v>0</v>
      </c>
      <c r="BE41" s="84"/>
      <c r="BF41" s="11"/>
    </row>
    <row r="42" spans="1:58" s="1" customFormat="1" x14ac:dyDescent="0.2">
      <c r="A42" s="126"/>
      <c r="B42" s="131"/>
      <c r="C42" s="128"/>
      <c r="D42" s="128"/>
      <c r="E42" s="128"/>
      <c r="F42" s="114"/>
      <c r="G42" s="115"/>
      <c r="H42" s="115"/>
      <c r="I42" s="115"/>
      <c r="J42" s="115"/>
      <c r="K42" s="115"/>
      <c r="L42" s="115"/>
      <c r="M42" s="115"/>
      <c r="N42" s="115"/>
      <c r="O42" s="116"/>
      <c r="P42" s="115"/>
      <c r="Q42" s="68">
        <f>SUM(F42:P42)</f>
        <v>0</v>
      </c>
      <c r="R42" s="115"/>
      <c r="S42" s="115"/>
      <c r="T42" s="115"/>
      <c r="U42" s="115"/>
      <c r="V42" s="115"/>
      <c r="W42" s="115"/>
      <c r="X42" s="116"/>
      <c r="Y42" s="115"/>
      <c r="Z42" s="115"/>
      <c r="AA42" s="115"/>
      <c r="AB42" s="115"/>
      <c r="AC42" s="68">
        <f>SUM(R42:AB42)</f>
        <v>0</v>
      </c>
      <c r="AD42" s="115"/>
      <c r="AE42" s="116"/>
      <c r="AF42" s="115"/>
      <c r="AG42" s="115"/>
      <c r="AH42" s="115"/>
      <c r="AI42" s="115"/>
      <c r="AJ42" s="115"/>
      <c r="AK42" s="115"/>
      <c r="AL42" s="115"/>
      <c r="AM42" s="115"/>
      <c r="AN42" s="115"/>
      <c r="AO42" s="115"/>
      <c r="AP42" s="116"/>
      <c r="AQ42" s="68">
        <f>SUM(AD42:AP42)</f>
        <v>0</v>
      </c>
      <c r="AR42" s="115"/>
      <c r="AS42" s="115"/>
      <c r="AT42" s="115"/>
      <c r="AU42" s="115"/>
      <c r="AV42" s="115"/>
      <c r="AW42" s="115"/>
      <c r="AX42" s="115"/>
      <c r="AY42" s="115"/>
      <c r="AZ42" s="115"/>
      <c r="BA42" s="115"/>
      <c r="BB42" s="68">
        <f>SUM(AR42:BA42)</f>
        <v>0</v>
      </c>
      <c r="BC42" s="227"/>
      <c r="BD42" s="8">
        <f t="shared" si="8"/>
        <v>0</v>
      </c>
      <c r="BE42" s="84"/>
      <c r="BF42" s="11"/>
    </row>
    <row r="43" spans="1:58" s="1" customFormat="1" x14ac:dyDescent="0.2">
      <c r="A43" s="126"/>
      <c r="B43" s="131"/>
      <c r="C43" s="128"/>
      <c r="D43" s="128"/>
      <c r="E43" s="128"/>
      <c r="F43" s="114"/>
      <c r="G43" s="115"/>
      <c r="H43" s="115"/>
      <c r="I43" s="115"/>
      <c r="J43" s="115"/>
      <c r="K43" s="115"/>
      <c r="L43" s="115"/>
      <c r="M43" s="115"/>
      <c r="N43" s="115"/>
      <c r="O43" s="116"/>
      <c r="P43" s="115"/>
      <c r="Q43" s="68">
        <f>SUM(F43:P43)</f>
        <v>0</v>
      </c>
      <c r="R43" s="115"/>
      <c r="S43" s="115"/>
      <c r="T43" s="115"/>
      <c r="U43" s="115"/>
      <c r="V43" s="115"/>
      <c r="W43" s="115"/>
      <c r="X43" s="116"/>
      <c r="Y43" s="115"/>
      <c r="Z43" s="115"/>
      <c r="AA43" s="115"/>
      <c r="AB43" s="115"/>
      <c r="AC43" s="68">
        <f>SUM(R43:AB43)</f>
        <v>0</v>
      </c>
      <c r="AD43" s="115"/>
      <c r="AE43" s="116"/>
      <c r="AF43" s="115"/>
      <c r="AG43" s="115"/>
      <c r="AH43" s="115"/>
      <c r="AI43" s="115"/>
      <c r="AJ43" s="115"/>
      <c r="AK43" s="115"/>
      <c r="AL43" s="115"/>
      <c r="AM43" s="115"/>
      <c r="AN43" s="115"/>
      <c r="AO43" s="115"/>
      <c r="AP43" s="116"/>
      <c r="AQ43" s="68">
        <f>SUM(AD43:AP43)</f>
        <v>0</v>
      </c>
      <c r="AR43" s="115"/>
      <c r="AS43" s="115"/>
      <c r="AT43" s="115"/>
      <c r="AU43" s="115"/>
      <c r="AV43" s="115"/>
      <c r="AW43" s="115"/>
      <c r="AX43" s="115"/>
      <c r="AY43" s="115"/>
      <c r="AZ43" s="115"/>
      <c r="BA43" s="115"/>
      <c r="BB43" s="68">
        <f>SUM(AR43:BA43)</f>
        <v>0</v>
      </c>
      <c r="BC43" s="227"/>
      <c r="BD43" s="8">
        <f t="shared" si="8"/>
        <v>0</v>
      </c>
      <c r="BE43" s="84"/>
      <c r="BF43" s="11"/>
    </row>
    <row r="44" spans="1:58" s="1" customFormat="1" ht="15.75" thickBot="1" x14ac:dyDescent="0.3">
      <c r="A44" s="444" t="s">
        <v>1</v>
      </c>
      <c r="B44" s="157"/>
      <c r="C44" s="158"/>
      <c r="D44" s="158"/>
      <c r="E44" s="158"/>
      <c r="F44" s="61"/>
      <c r="G44" s="112"/>
      <c r="H44" s="112"/>
      <c r="I44" s="112"/>
      <c r="J44" s="112"/>
      <c r="K44" s="112"/>
      <c r="L44" s="112"/>
      <c r="M44" s="112"/>
      <c r="N44" s="112"/>
      <c r="O44" s="113"/>
      <c r="P44" s="112"/>
      <c r="Q44" s="69">
        <f>SUBTOTAL(9,Q39:Q43)</f>
        <v>0</v>
      </c>
      <c r="R44" s="112"/>
      <c r="S44" s="112"/>
      <c r="T44" s="112"/>
      <c r="U44" s="112"/>
      <c r="V44" s="112"/>
      <c r="W44" s="112"/>
      <c r="X44" s="113"/>
      <c r="Y44" s="112"/>
      <c r="Z44" s="112"/>
      <c r="AA44" s="112"/>
      <c r="AB44" s="112"/>
      <c r="AC44" s="69">
        <f>SUBTOTAL(9,AC39:AC43)</f>
        <v>0</v>
      </c>
      <c r="AD44" s="112"/>
      <c r="AE44" s="113"/>
      <c r="AF44" s="112"/>
      <c r="AG44" s="112"/>
      <c r="AH44" s="112"/>
      <c r="AI44" s="112"/>
      <c r="AJ44" s="112"/>
      <c r="AK44" s="112"/>
      <c r="AL44" s="112"/>
      <c r="AM44" s="112"/>
      <c r="AN44" s="112"/>
      <c r="AO44" s="112"/>
      <c r="AP44" s="113"/>
      <c r="AQ44" s="69">
        <f>SUBTOTAL(9,AQ39:AQ43)</f>
        <v>0</v>
      </c>
      <c r="AR44" s="112"/>
      <c r="AS44" s="112"/>
      <c r="AT44" s="112"/>
      <c r="AU44" s="112"/>
      <c r="AV44" s="112"/>
      <c r="AW44" s="112"/>
      <c r="AX44" s="112"/>
      <c r="AY44" s="112"/>
      <c r="AZ44" s="112"/>
      <c r="BA44" s="112"/>
      <c r="BB44" s="69">
        <f>SUBTOTAL(9,BB39:BB43)</f>
        <v>0</v>
      </c>
      <c r="BC44" s="228"/>
      <c r="BD44" s="10">
        <f>SUBTOTAL(9,BD39:BD43)</f>
        <v>0</v>
      </c>
      <c r="BE44" s="86">
        <f>'totaal BOL niv 4 3 jr'!E22</f>
        <v>0</v>
      </c>
      <c r="BF44" s="11"/>
    </row>
    <row r="45" spans="1:58" s="1" customFormat="1" ht="15" thickTop="1" x14ac:dyDescent="0.2">
      <c r="A45" s="445" t="str">
        <f>'totaal BOL niv 4 3 jr'!B23</f>
        <v>1f BPV-voorbereiding</v>
      </c>
      <c r="B45" s="156"/>
      <c r="C45" s="388"/>
      <c r="D45" s="388"/>
      <c r="E45" s="388"/>
      <c r="F45" s="423"/>
      <c r="G45" s="390"/>
      <c r="H45" s="390"/>
      <c r="I45" s="390"/>
      <c r="J45" s="390"/>
      <c r="K45" s="390"/>
      <c r="L45" s="390"/>
      <c r="M45" s="390"/>
      <c r="N45" s="390"/>
      <c r="O45" s="390"/>
      <c r="P45" s="390"/>
      <c r="Q45" s="424"/>
      <c r="R45" s="390"/>
      <c r="S45" s="390"/>
      <c r="T45" s="390"/>
      <c r="U45" s="390"/>
      <c r="V45" s="390"/>
      <c r="W45" s="390"/>
      <c r="X45" s="390"/>
      <c r="Y45" s="390"/>
      <c r="Z45" s="390"/>
      <c r="AA45" s="390"/>
      <c r="AB45" s="390"/>
      <c r="AC45" s="424"/>
      <c r="AD45" s="390"/>
      <c r="AE45" s="390"/>
      <c r="AF45" s="390"/>
      <c r="AG45" s="390"/>
      <c r="AH45" s="390"/>
      <c r="AI45" s="390"/>
      <c r="AJ45" s="390"/>
      <c r="AK45" s="390"/>
      <c r="AL45" s="390"/>
      <c r="AM45" s="390"/>
      <c r="AN45" s="390"/>
      <c r="AO45" s="390"/>
      <c r="AP45" s="390"/>
      <c r="AQ45" s="424"/>
      <c r="AR45" s="390"/>
      <c r="AS45" s="390"/>
      <c r="AT45" s="390"/>
      <c r="AU45" s="390"/>
      <c r="AV45" s="390"/>
      <c r="AW45" s="390"/>
      <c r="AX45" s="390"/>
      <c r="AY45" s="390"/>
      <c r="AZ45" s="390"/>
      <c r="BA45" s="390"/>
      <c r="BB45" s="424"/>
      <c r="BC45" s="403"/>
      <c r="BD45" s="431" t="s">
        <v>8</v>
      </c>
      <c r="BE45" s="84"/>
      <c r="BF45" s="2"/>
    </row>
    <row r="46" spans="1:58" s="1" customFormat="1" x14ac:dyDescent="0.2">
      <c r="A46" s="126"/>
      <c r="B46" s="131"/>
      <c r="C46" s="128"/>
      <c r="D46" s="128"/>
      <c r="E46" s="128"/>
      <c r="F46" s="108"/>
      <c r="G46" s="109"/>
      <c r="H46" s="109"/>
      <c r="I46" s="109"/>
      <c r="J46" s="109"/>
      <c r="K46" s="109"/>
      <c r="L46" s="109"/>
      <c r="M46" s="109"/>
      <c r="N46" s="109"/>
      <c r="O46" s="110"/>
      <c r="P46" s="109"/>
      <c r="Q46" s="68">
        <f>SUM(F46:P46)</f>
        <v>0</v>
      </c>
      <c r="R46" s="109"/>
      <c r="S46" s="109"/>
      <c r="T46" s="109"/>
      <c r="U46" s="109"/>
      <c r="V46" s="109"/>
      <c r="W46" s="109"/>
      <c r="X46" s="110"/>
      <c r="Y46" s="109"/>
      <c r="Z46" s="109"/>
      <c r="AA46" s="109"/>
      <c r="AB46" s="109"/>
      <c r="AC46" s="68">
        <f>SUM(R46:AB46)</f>
        <v>0</v>
      </c>
      <c r="AD46" s="109"/>
      <c r="AE46" s="110"/>
      <c r="AF46" s="109"/>
      <c r="AG46" s="109"/>
      <c r="AH46" s="109"/>
      <c r="AI46" s="109"/>
      <c r="AJ46" s="109"/>
      <c r="AK46" s="109"/>
      <c r="AL46" s="109"/>
      <c r="AM46" s="109"/>
      <c r="AN46" s="109"/>
      <c r="AO46" s="109"/>
      <c r="AP46" s="110"/>
      <c r="AQ46" s="68">
        <f>SUM(AD46:AP46)</f>
        <v>0</v>
      </c>
      <c r="AR46" s="109"/>
      <c r="AS46" s="109"/>
      <c r="AT46" s="109"/>
      <c r="AU46" s="109"/>
      <c r="AV46" s="109"/>
      <c r="AW46" s="109"/>
      <c r="AX46" s="109"/>
      <c r="AY46" s="109"/>
      <c r="AZ46" s="109"/>
      <c r="BA46" s="109"/>
      <c r="BB46" s="68">
        <f>SUM(AR46:BA46)</f>
        <v>0</v>
      </c>
      <c r="BC46" s="225"/>
      <c r="BD46" s="8">
        <f t="shared" ref="BD46:BD50" si="9">SUM(Q46+AC46+AQ46+BB46)</f>
        <v>0</v>
      </c>
      <c r="BE46" s="84"/>
      <c r="BF46" s="11"/>
    </row>
    <row r="47" spans="1:58" s="1" customFormat="1" x14ac:dyDescent="0.2">
      <c r="A47" s="126"/>
      <c r="B47" s="131"/>
      <c r="C47" s="128"/>
      <c r="D47" s="128"/>
      <c r="E47" s="128"/>
      <c r="F47" s="108"/>
      <c r="G47" s="109"/>
      <c r="H47" s="109"/>
      <c r="I47" s="109"/>
      <c r="J47" s="109"/>
      <c r="K47" s="109"/>
      <c r="L47" s="109"/>
      <c r="M47" s="109"/>
      <c r="N47" s="109"/>
      <c r="O47" s="110"/>
      <c r="P47" s="109"/>
      <c r="Q47" s="68">
        <f>SUM(F47:P47)</f>
        <v>0</v>
      </c>
      <c r="R47" s="109"/>
      <c r="S47" s="109"/>
      <c r="T47" s="109"/>
      <c r="U47" s="109"/>
      <c r="V47" s="109"/>
      <c r="W47" s="109"/>
      <c r="X47" s="110"/>
      <c r="Y47" s="109"/>
      <c r="Z47" s="109"/>
      <c r="AA47" s="109"/>
      <c r="AB47" s="109"/>
      <c r="AC47" s="68">
        <f>SUM(R47:AB47)</f>
        <v>0</v>
      </c>
      <c r="AD47" s="109"/>
      <c r="AE47" s="110"/>
      <c r="AF47" s="109"/>
      <c r="AG47" s="109"/>
      <c r="AH47" s="109"/>
      <c r="AI47" s="109"/>
      <c r="AJ47" s="109"/>
      <c r="AK47" s="109"/>
      <c r="AL47" s="109"/>
      <c r="AM47" s="109"/>
      <c r="AN47" s="109"/>
      <c r="AO47" s="109"/>
      <c r="AP47" s="110"/>
      <c r="AQ47" s="68">
        <f>SUM(AD47:AP47)</f>
        <v>0</v>
      </c>
      <c r="AR47" s="109"/>
      <c r="AS47" s="109"/>
      <c r="AT47" s="109"/>
      <c r="AU47" s="109"/>
      <c r="AV47" s="109"/>
      <c r="AW47" s="109"/>
      <c r="AX47" s="109"/>
      <c r="AY47" s="109"/>
      <c r="AZ47" s="109"/>
      <c r="BA47" s="109"/>
      <c r="BB47" s="68">
        <f>SUM(AR47:BA47)</f>
        <v>0</v>
      </c>
      <c r="BC47" s="225"/>
      <c r="BD47" s="8">
        <f t="shared" si="9"/>
        <v>0</v>
      </c>
      <c r="BE47" s="84"/>
      <c r="BF47" s="11"/>
    </row>
    <row r="48" spans="1:58" s="1" customFormat="1" x14ac:dyDescent="0.2">
      <c r="A48" s="126"/>
      <c r="B48" s="131"/>
      <c r="C48" s="128"/>
      <c r="D48" s="128"/>
      <c r="E48" s="128"/>
      <c r="F48" s="114"/>
      <c r="G48" s="115"/>
      <c r="H48" s="115"/>
      <c r="I48" s="115"/>
      <c r="J48" s="115"/>
      <c r="K48" s="115"/>
      <c r="L48" s="115"/>
      <c r="M48" s="115"/>
      <c r="N48" s="115"/>
      <c r="O48" s="116"/>
      <c r="P48" s="115"/>
      <c r="Q48" s="68">
        <f>SUM(F48:P48)</f>
        <v>0</v>
      </c>
      <c r="R48" s="115"/>
      <c r="S48" s="115"/>
      <c r="T48" s="115"/>
      <c r="U48" s="115"/>
      <c r="V48" s="115"/>
      <c r="W48" s="115"/>
      <c r="X48" s="116"/>
      <c r="Y48" s="115"/>
      <c r="Z48" s="115"/>
      <c r="AA48" s="115"/>
      <c r="AB48" s="115"/>
      <c r="AC48" s="68">
        <f>SUM(R48:AB48)</f>
        <v>0</v>
      </c>
      <c r="AD48" s="115"/>
      <c r="AE48" s="116"/>
      <c r="AF48" s="115"/>
      <c r="AG48" s="115"/>
      <c r="AH48" s="115"/>
      <c r="AI48" s="115"/>
      <c r="AJ48" s="115"/>
      <c r="AK48" s="115"/>
      <c r="AL48" s="115"/>
      <c r="AM48" s="115"/>
      <c r="AN48" s="115"/>
      <c r="AO48" s="115"/>
      <c r="AP48" s="116"/>
      <c r="AQ48" s="68">
        <f>SUM(AD48:AP48)</f>
        <v>0</v>
      </c>
      <c r="AR48" s="115"/>
      <c r="AS48" s="115"/>
      <c r="AT48" s="115"/>
      <c r="AU48" s="115"/>
      <c r="AV48" s="115"/>
      <c r="AW48" s="115"/>
      <c r="AX48" s="115"/>
      <c r="AY48" s="115"/>
      <c r="AZ48" s="115"/>
      <c r="BA48" s="115"/>
      <c r="BB48" s="68">
        <f>SUM(AR48:BA48)</f>
        <v>0</v>
      </c>
      <c r="BC48" s="227"/>
      <c r="BD48" s="8">
        <f t="shared" si="9"/>
        <v>0</v>
      </c>
      <c r="BE48" s="84"/>
      <c r="BF48" s="11"/>
    </row>
    <row r="49" spans="1:58" s="1" customFormat="1" x14ac:dyDescent="0.2">
      <c r="A49" s="126"/>
      <c r="B49" s="131"/>
      <c r="C49" s="128"/>
      <c r="D49" s="128"/>
      <c r="E49" s="128"/>
      <c r="F49" s="114"/>
      <c r="G49" s="115"/>
      <c r="H49" s="115"/>
      <c r="I49" s="115"/>
      <c r="J49" s="115"/>
      <c r="K49" s="115"/>
      <c r="L49" s="115"/>
      <c r="M49" s="115"/>
      <c r="N49" s="115"/>
      <c r="O49" s="116"/>
      <c r="P49" s="115"/>
      <c r="Q49" s="68">
        <f>SUM(F49:P49)</f>
        <v>0</v>
      </c>
      <c r="R49" s="115"/>
      <c r="S49" s="115"/>
      <c r="T49" s="115"/>
      <c r="U49" s="115"/>
      <c r="V49" s="115"/>
      <c r="W49" s="115"/>
      <c r="X49" s="116"/>
      <c r="Y49" s="115"/>
      <c r="Z49" s="115"/>
      <c r="AA49" s="115"/>
      <c r="AB49" s="115"/>
      <c r="AC49" s="68">
        <f>SUM(R49:AB49)</f>
        <v>0</v>
      </c>
      <c r="AD49" s="115"/>
      <c r="AE49" s="116"/>
      <c r="AF49" s="115"/>
      <c r="AG49" s="115"/>
      <c r="AH49" s="115"/>
      <c r="AI49" s="115"/>
      <c r="AJ49" s="115"/>
      <c r="AK49" s="115"/>
      <c r="AL49" s="115"/>
      <c r="AM49" s="115"/>
      <c r="AN49" s="115"/>
      <c r="AO49" s="115"/>
      <c r="AP49" s="116"/>
      <c r="AQ49" s="68">
        <f>SUM(AD49:AP49)</f>
        <v>0</v>
      </c>
      <c r="AR49" s="115"/>
      <c r="AS49" s="115"/>
      <c r="AT49" s="115"/>
      <c r="AU49" s="115"/>
      <c r="AV49" s="115"/>
      <c r="AW49" s="115"/>
      <c r="AX49" s="115"/>
      <c r="AY49" s="115"/>
      <c r="AZ49" s="115"/>
      <c r="BA49" s="115"/>
      <c r="BB49" s="68">
        <f>SUM(AR49:BA49)</f>
        <v>0</v>
      </c>
      <c r="BC49" s="227"/>
      <c r="BD49" s="8">
        <f t="shared" si="9"/>
        <v>0</v>
      </c>
      <c r="BE49" s="84"/>
      <c r="BF49" s="11"/>
    </row>
    <row r="50" spans="1:58" s="1" customFormat="1" x14ac:dyDescent="0.2">
      <c r="A50" s="126"/>
      <c r="B50" s="131"/>
      <c r="C50" s="128"/>
      <c r="D50" s="128"/>
      <c r="E50" s="128"/>
      <c r="F50" s="114"/>
      <c r="G50" s="115"/>
      <c r="H50" s="115"/>
      <c r="I50" s="115"/>
      <c r="J50" s="115"/>
      <c r="K50" s="115"/>
      <c r="L50" s="115"/>
      <c r="M50" s="115"/>
      <c r="N50" s="115"/>
      <c r="O50" s="116"/>
      <c r="P50" s="115"/>
      <c r="Q50" s="68">
        <f>SUM(F50:P50)</f>
        <v>0</v>
      </c>
      <c r="R50" s="115"/>
      <c r="S50" s="115"/>
      <c r="T50" s="115"/>
      <c r="U50" s="115"/>
      <c r="V50" s="115"/>
      <c r="W50" s="115"/>
      <c r="X50" s="116"/>
      <c r="Y50" s="115"/>
      <c r="Z50" s="115"/>
      <c r="AA50" s="115"/>
      <c r="AB50" s="115"/>
      <c r="AC50" s="68">
        <f>SUM(R50:AB50)</f>
        <v>0</v>
      </c>
      <c r="AD50" s="115"/>
      <c r="AE50" s="116"/>
      <c r="AF50" s="115"/>
      <c r="AG50" s="115"/>
      <c r="AH50" s="115"/>
      <c r="AI50" s="115"/>
      <c r="AJ50" s="115"/>
      <c r="AK50" s="115"/>
      <c r="AL50" s="115"/>
      <c r="AM50" s="115"/>
      <c r="AN50" s="115"/>
      <c r="AO50" s="115"/>
      <c r="AP50" s="116"/>
      <c r="AQ50" s="68">
        <f>SUM(AD50:AP50)</f>
        <v>0</v>
      </c>
      <c r="AR50" s="115"/>
      <c r="AS50" s="115"/>
      <c r="AT50" s="115"/>
      <c r="AU50" s="115"/>
      <c r="AV50" s="115"/>
      <c r="AW50" s="115"/>
      <c r="AX50" s="115"/>
      <c r="AY50" s="115"/>
      <c r="AZ50" s="115"/>
      <c r="BA50" s="115"/>
      <c r="BB50" s="68">
        <f>SUM(AR50:BA50)</f>
        <v>0</v>
      </c>
      <c r="BC50" s="227"/>
      <c r="BD50" s="8">
        <f t="shared" si="9"/>
        <v>0</v>
      </c>
      <c r="BE50" s="84"/>
      <c r="BF50" s="11"/>
    </row>
    <row r="51" spans="1:58" s="1" customFormat="1" ht="15.75" thickBot="1" x14ac:dyDescent="0.3">
      <c r="A51" s="444" t="s">
        <v>1</v>
      </c>
      <c r="B51" s="157"/>
      <c r="C51" s="158"/>
      <c r="D51" s="158"/>
      <c r="E51" s="158"/>
      <c r="F51" s="61"/>
      <c r="G51" s="112"/>
      <c r="H51" s="112"/>
      <c r="I51" s="112"/>
      <c r="J51" s="112"/>
      <c r="K51" s="112"/>
      <c r="L51" s="112"/>
      <c r="M51" s="112"/>
      <c r="N51" s="112"/>
      <c r="O51" s="113"/>
      <c r="P51" s="112"/>
      <c r="Q51" s="69">
        <f>SUBTOTAL(9,Q46:Q50)</f>
        <v>0</v>
      </c>
      <c r="R51" s="112"/>
      <c r="S51" s="112"/>
      <c r="T51" s="112"/>
      <c r="U51" s="112"/>
      <c r="V51" s="112"/>
      <c r="W51" s="112"/>
      <c r="X51" s="113"/>
      <c r="Y51" s="112"/>
      <c r="Z51" s="112"/>
      <c r="AA51" s="112"/>
      <c r="AB51" s="112"/>
      <c r="AC51" s="69">
        <f>SUBTOTAL(9,AC46:AC50)</f>
        <v>0</v>
      </c>
      <c r="AD51" s="112"/>
      <c r="AE51" s="113"/>
      <c r="AF51" s="112"/>
      <c r="AG51" s="112"/>
      <c r="AH51" s="112"/>
      <c r="AI51" s="112"/>
      <c r="AJ51" s="112"/>
      <c r="AK51" s="112"/>
      <c r="AL51" s="112"/>
      <c r="AM51" s="112"/>
      <c r="AN51" s="112"/>
      <c r="AO51" s="112"/>
      <c r="AP51" s="113"/>
      <c r="AQ51" s="69">
        <f>SUBTOTAL(9,AQ46:AQ50)</f>
        <v>0</v>
      </c>
      <c r="AR51" s="112"/>
      <c r="AS51" s="112"/>
      <c r="AT51" s="112"/>
      <c r="AU51" s="112"/>
      <c r="AV51" s="112"/>
      <c r="AW51" s="112"/>
      <c r="AX51" s="112"/>
      <c r="AY51" s="112"/>
      <c r="AZ51" s="112"/>
      <c r="BA51" s="112"/>
      <c r="BB51" s="69">
        <f>SUBTOTAL(9,BB46:BB50)</f>
        <v>0</v>
      </c>
      <c r="BC51" s="228"/>
      <c r="BD51" s="10">
        <f>SUBTOTAL(9,BD46:BD50)</f>
        <v>0</v>
      </c>
      <c r="BE51" s="86">
        <f>'totaal BOL niv 4 3 jr'!E23</f>
        <v>0</v>
      </c>
      <c r="BF51" s="11"/>
    </row>
    <row r="52" spans="1:58" s="1" customFormat="1" ht="15" thickTop="1" x14ac:dyDescent="0.2">
      <c r="A52" s="445" t="str">
        <f>'totaal BOL niv 4 3 jr'!B24</f>
        <v>1g Business Practice</v>
      </c>
      <c r="B52" s="156"/>
      <c r="C52" s="388"/>
      <c r="D52" s="388"/>
      <c r="E52" s="388"/>
      <c r="F52" s="423"/>
      <c r="G52" s="390"/>
      <c r="H52" s="390"/>
      <c r="I52" s="390"/>
      <c r="J52" s="390"/>
      <c r="K52" s="390"/>
      <c r="L52" s="390"/>
      <c r="M52" s="390"/>
      <c r="N52" s="390"/>
      <c r="O52" s="390"/>
      <c r="P52" s="390"/>
      <c r="Q52" s="424"/>
      <c r="R52" s="390"/>
      <c r="S52" s="390"/>
      <c r="T52" s="390"/>
      <c r="U52" s="390"/>
      <c r="V52" s="390"/>
      <c r="W52" s="390"/>
      <c r="X52" s="390"/>
      <c r="Y52" s="390"/>
      <c r="Z52" s="390"/>
      <c r="AA52" s="390"/>
      <c r="AB52" s="390"/>
      <c r="AC52" s="424"/>
      <c r="AD52" s="390"/>
      <c r="AE52" s="390"/>
      <c r="AF52" s="390"/>
      <c r="AG52" s="390"/>
      <c r="AH52" s="390"/>
      <c r="AI52" s="390"/>
      <c r="AJ52" s="390"/>
      <c r="AK52" s="390"/>
      <c r="AL52" s="390"/>
      <c r="AM52" s="390"/>
      <c r="AN52" s="390"/>
      <c r="AO52" s="390"/>
      <c r="AP52" s="390"/>
      <c r="AQ52" s="424"/>
      <c r="AR52" s="390"/>
      <c r="AS52" s="390"/>
      <c r="AT52" s="390"/>
      <c r="AU52" s="390"/>
      <c r="AV52" s="390"/>
      <c r="AW52" s="390"/>
      <c r="AX52" s="390"/>
      <c r="AY52" s="390"/>
      <c r="AZ52" s="390"/>
      <c r="BA52" s="390"/>
      <c r="BB52" s="424"/>
      <c r="BC52" s="403"/>
      <c r="BD52" s="431" t="s">
        <v>8</v>
      </c>
      <c r="BE52" s="84"/>
      <c r="BF52" s="2"/>
    </row>
    <row r="53" spans="1:58" s="1" customFormat="1" x14ac:dyDescent="0.2">
      <c r="A53" s="126"/>
      <c r="B53" s="131"/>
      <c r="C53" s="128"/>
      <c r="D53" s="128"/>
      <c r="E53" s="128"/>
      <c r="F53" s="108"/>
      <c r="G53" s="109"/>
      <c r="H53" s="109"/>
      <c r="I53" s="109"/>
      <c r="J53" s="109"/>
      <c r="K53" s="109"/>
      <c r="L53" s="109"/>
      <c r="M53" s="109"/>
      <c r="N53" s="109"/>
      <c r="O53" s="110"/>
      <c r="P53" s="109"/>
      <c r="Q53" s="68">
        <f>SUM(F53:P53)</f>
        <v>0</v>
      </c>
      <c r="R53" s="109"/>
      <c r="S53" s="109"/>
      <c r="T53" s="109"/>
      <c r="U53" s="109"/>
      <c r="V53" s="109"/>
      <c r="W53" s="109"/>
      <c r="X53" s="110"/>
      <c r="Y53" s="109"/>
      <c r="Z53" s="109"/>
      <c r="AA53" s="109"/>
      <c r="AB53" s="109"/>
      <c r="AC53" s="68">
        <f>SUM(R53:AB53)</f>
        <v>0</v>
      </c>
      <c r="AD53" s="109"/>
      <c r="AE53" s="110"/>
      <c r="AF53" s="109"/>
      <c r="AG53" s="109"/>
      <c r="AH53" s="109"/>
      <c r="AI53" s="109"/>
      <c r="AJ53" s="109"/>
      <c r="AK53" s="109"/>
      <c r="AL53" s="109"/>
      <c r="AM53" s="109"/>
      <c r="AN53" s="109"/>
      <c r="AO53" s="109"/>
      <c r="AP53" s="110"/>
      <c r="AQ53" s="68">
        <f>SUM(AD53:AP53)</f>
        <v>0</v>
      </c>
      <c r="AR53" s="109"/>
      <c r="AS53" s="109"/>
      <c r="AT53" s="109"/>
      <c r="AU53" s="109"/>
      <c r="AV53" s="109"/>
      <c r="AW53" s="109"/>
      <c r="AX53" s="109"/>
      <c r="AY53" s="109"/>
      <c r="AZ53" s="109"/>
      <c r="BA53" s="109"/>
      <c r="BB53" s="68">
        <f>SUM(AR53:BA53)</f>
        <v>0</v>
      </c>
      <c r="BC53" s="225"/>
      <c r="BD53" s="8">
        <f t="shared" ref="BD53:BD57" si="10">SUM(Q53+AC53+AQ53+BB53)</f>
        <v>0</v>
      </c>
      <c r="BE53" s="84"/>
      <c r="BF53" s="11"/>
    </row>
    <row r="54" spans="1:58" s="1" customFormat="1" x14ac:dyDescent="0.2">
      <c r="A54" s="126"/>
      <c r="B54" s="131"/>
      <c r="C54" s="128"/>
      <c r="D54" s="128"/>
      <c r="E54" s="128"/>
      <c r="F54" s="108"/>
      <c r="G54" s="109"/>
      <c r="H54" s="109"/>
      <c r="I54" s="109"/>
      <c r="J54" s="109"/>
      <c r="K54" s="109"/>
      <c r="L54" s="109"/>
      <c r="M54" s="109"/>
      <c r="N54" s="109"/>
      <c r="O54" s="110"/>
      <c r="P54" s="109"/>
      <c r="Q54" s="68">
        <f>SUM(F54:P54)</f>
        <v>0</v>
      </c>
      <c r="R54" s="109"/>
      <c r="S54" s="109"/>
      <c r="T54" s="109"/>
      <c r="U54" s="109"/>
      <c r="V54" s="109"/>
      <c r="W54" s="109"/>
      <c r="X54" s="110"/>
      <c r="Y54" s="109"/>
      <c r="Z54" s="109"/>
      <c r="AA54" s="109"/>
      <c r="AB54" s="109"/>
      <c r="AC54" s="68">
        <f>SUM(R54:AB54)</f>
        <v>0</v>
      </c>
      <c r="AD54" s="109"/>
      <c r="AE54" s="110"/>
      <c r="AF54" s="109"/>
      <c r="AG54" s="109"/>
      <c r="AH54" s="109"/>
      <c r="AI54" s="109"/>
      <c r="AJ54" s="109"/>
      <c r="AK54" s="109"/>
      <c r="AL54" s="109"/>
      <c r="AM54" s="109"/>
      <c r="AN54" s="109"/>
      <c r="AO54" s="109"/>
      <c r="AP54" s="110"/>
      <c r="AQ54" s="68">
        <f>SUM(AD54:AP54)</f>
        <v>0</v>
      </c>
      <c r="AR54" s="109"/>
      <c r="AS54" s="109"/>
      <c r="AT54" s="109"/>
      <c r="AU54" s="109"/>
      <c r="AV54" s="109"/>
      <c r="AW54" s="109"/>
      <c r="AX54" s="109"/>
      <c r="AY54" s="109"/>
      <c r="AZ54" s="109"/>
      <c r="BA54" s="109"/>
      <c r="BB54" s="68">
        <f>SUM(AR54:BA54)</f>
        <v>0</v>
      </c>
      <c r="BC54" s="225"/>
      <c r="BD54" s="8">
        <f t="shared" si="10"/>
        <v>0</v>
      </c>
      <c r="BE54" s="84"/>
      <c r="BF54" s="11"/>
    </row>
    <row r="55" spans="1:58" s="1" customFormat="1" x14ac:dyDescent="0.2">
      <c r="A55" s="126"/>
      <c r="B55" s="131"/>
      <c r="C55" s="128"/>
      <c r="D55" s="128"/>
      <c r="E55" s="128"/>
      <c r="F55" s="114"/>
      <c r="G55" s="115"/>
      <c r="H55" s="115"/>
      <c r="I55" s="115"/>
      <c r="J55" s="115"/>
      <c r="K55" s="115"/>
      <c r="L55" s="115"/>
      <c r="M55" s="115"/>
      <c r="N55" s="115"/>
      <c r="O55" s="116"/>
      <c r="P55" s="115"/>
      <c r="Q55" s="68">
        <f>SUM(F55:P55)</f>
        <v>0</v>
      </c>
      <c r="R55" s="115"/>
      <c r="S55" s="115"/>
      <c r="T55" s="115"/>
      <c r="U55" s="115"/>
      <c r="V55" s="115"/>
      <c r="W55" s="115"/>
      <c r="X55" s="116"/>
      <c r="Y55" s="115"/>
      <c r="Z55" s="115"/>
      <c r="AA55" s="115"/>
      <c r="AB55" s="115"/>
      <c r="AC55" s="68">
        <f>SUM(R55:AB55)</f>
        <v>0</v>
      </c>
      <c r="AD55" s="115"/>
      <c r="AE55" s="116"/>
      <c r="AF55" s="115"/>
      <c r="AG55" s="115"/>
      <c r="AH55" s="115"/>
      <c r="AI55" s="115"/>
      <c r="AJ55" s="115"/>
      <c r="AK55" s="115"/>
      <c r="AL55" s="115"/>
      <c r="AM55" s="115"/>
      <c r="AN55" s="115"/>
      <c r="AO55" s="115"/>
      <c r="AP55" s="116"/>
      <c r="AQ55" s="68">
        <f>SUM(AD55:AP55)</f>
        <v>0</v>
      </c>
      <c r="AR55" s="115"/>
      <c r="AS55" s="115"/>
      <c r="AT55" s="115"/>
      <c r="AU55" s="115"/>
      <c r="AV55" s="115"/>
      <c r="AW55" s="115"/>
      <c r="AX55" s="115"/>
      <c r="AY55" s="115"/>
      <c r="AZ55" s="115"/>
      <c r="BA55" s="115"/>
      <c r="BB55" s="68">
        <f>SUM(AR55:BA55)</f>
        <v>0</v>
      </c>
      <c r="BC55" s="227"/>
      <c r="BD55" s="8">
        <f t="shared" si="10"/>
        <v>0</v>
      </c>
      <c r="BE55" s="84"/>
      <c r="BF55" s="11"/>
    </row>
    <row r="56" spans="1:58" s="1" customFormat="1" x14ac:dyDescent="0.2">
      <c r="A56" s="126"/>
      <c r="B56" s="131"/>
      <c r="C56" s="128"/>
      <c r="D56" s="128"/>
      <c r="E56" s="128"/>
      <c r="F56" s="114"/>
      <c r="G56" s="115"/>
      <c r="H56" s="115"/>
      <c r="I56" s="115"/>
      <c r="J56" s="115"/>
      <c r="K56" s="115"/>
      <c r="L56" s="115"/>
      <c r="M56" s="115"/>
      <c r="N56" s="115"/>
      <c r="O56" s="116"/>
      <c r="P56" s="115"/>
      <c r="Q56" s="68">
        <f>SUM(F56:P56)</f>
        <v>0</v>
      </c>
      <c r="R56" s="115"/>
      <c r="S56" s="115"/>
      <c r="T56" s="115"/>
      <c r="U56" s="115"/>
      <c r="V56" s="115"/>
      <c r="W56" s="115"/>
      <c r="X56" s="116"/>
      <c r="Y56" s="115"/>
      <c r="Z56" s="115"/>
      <c r="AA56" s="115"/>
      <c r="AB56" s="115"/>
      <c r="AC56" s="68">
        <f>SUM(R56:AB56)</f>
        <v>0</v>
      </c>
      <c r="AD56" s="115"/>
      <c r="AE56" s="116"/>
      <c r="AF56" s="115"/>
      <c r="AG56" s="115"/>
      <c r="AH56" s="115"/>
      <c r="AI56" s="115"/>
      <c r="AJ56" s="115"/>
      <c r="AK56" s="115"/>
      <c r="AL56" s="115"/>
      <c r="AM56" s="115"/>
      <c r="AN56" s="115"/>
      <c r="AO56" s="115"/>
      <c r="AP56" s="116"/>
      <c r="AQ56" s="68">
        <f>SUM(AD56:AP56)</f>
        <v>0</v>
      </c>
      <c r="AR56" s="115"/>
      <c r="AS56" s="115"/>
      <c r="AT56" s="115"/>
      <c r="AU56" s="115"/>
      <c r="AV56" s="115"/>
      <c r="AW56" s="115"/>
      <c r="AX56" s="115"/>
      <c r="AY56" s="115"/>
      <c r="AZ56" s="115"/>
      <c r="BA56" s="115"/>
      <c r="BB56" s="68">
        <f>SUM(AR56:BA56)</f>
        <v>0</v>
      </c>
      <c r="BC56" s="227"/>
      <c r="BD56" s="8">
        <f t="shared" si="10"/>
        <v>0</v>
      </c>
      <c r="BE56" s="84"/>
      <c r="BF56" s="11"/>
    </row>
    <row r="57" spans="1:58" s="1" customFormat="1" x14ac:dyDescent="0.2">
      <c r="A57" s="126"/>
      <c r="B57" s="131"/>
      <c r="C57" s="128"/>
      <c r="D57" s="128"/>
      <c r="E57" s="128"/>
      <c r="F57" s="114"/>
      <c r="G57" s="115"/>
      <c r="H57" s="115"/>
      <c r="I57" s="115"/>
      <c r="J57" s="115"/>
      <c r="K57" s="115"/>
      <c r="L57" s="115"/>
      <c r="M57" s="115"/>
      <c r="N57" s="115"/>
      <c r="O57" s="116"/>
      <c r="P57" s="115"/>
      <c r="Q57" s="68">
        <f>SUM(F57:P57)</f>
        <v>0</v>
      </c>
      <c r="R57" s="115"/>
      <c r="S57" s="115"/>
      <c r="T57" s="115"/>
      <c r="U57" s="115"/>
      <c r="V57" s="115"/>
      <c r="W57" s="115"/>
      <c r="X57" s="116"/>
      <c r="Y57" s="115"/>
      <c r="Z57" s="115"/>
      <c r="AA57" s="115"/>
      <c r="AB57" s="115"/>
      <c r="AC57" s="68">
        <f>SUM(R57:AB57)</f>
        <v>0</v>
      </c>
      <c r="AD57" s="115"/>
      <c r="AE57" s="116"/>
      <c r="AF57" s="115"/>
      <c r="AG57" s="115"/>
      <c r="AH57" s="115"/>
      <c r="AI57" s="115"/>
      <c r="AJ57" s="115"/>
      <c r="AK57" s="115"/>
      <c r="AL57" s="115"/>
      <c r="AM57" s="115"/>
      <c r="AN57" s="115"/>
      <c r="AO57" s="115"/>
      <c r="AP57" s="116"/>
      <c r="AQ57" s="68">
        <f>SUM(AD57:AP57)</f>
        <v>0</v>
      </c>
      <c r="AR57" s="115"/>
      <c r="AS57" s="115"/>
      <c r="AT57" s="115"/>
      <c r="AU57" s="115"/>
      <c r="AV57" s="115"/>
      <c r="AW57" s="115"/>
      <c r="AX57" s="115"/>
      <c r="AY57" s="115"/>
      <c r="AZ57" s="115"/>
      <c r="BA57" s="115"/>
      <c r="BB57" s="68">
        <f>SUM(AR57:BA57)</f>
        <v>0</v>
      </c>
      <c r="BC57" s="227"/>
      <c r="BD57" s="8">
        <f t="shared" si="10"/>
        <v>0</v>
      </c>
      <c r="BE57" s="84"/>
      <c r="BF57" s="11"/>
    </row>
    <row r="58" spans="1:58" s="1" customFormat="1" ht="15.75" thickBot="1" x14ac:dyDescent="0.3">
      <c r="A58" s="444" t="s">
        <v>1</v>
      </c>
      <c r="B58" s="157"/>
      <c r="C58" s="158"/>
      <c r="D58" s="158"/>
      <c r="E58" s="158"/>
      <c r="F58" s="61"/>
      <c r="G58" s="112"/>
      <c r="H58" s="112"/>
      <c r="I58" s="112"/>
      <c r="J58" s="112"/>
      <c r="K58" s="112"/>
      <c r="L58" s="112"/>
      <c r="M58" s="112"/>
      <c r="N58" s="112"/>
      <c r="O58" s="113"/>
      <c r="P58" s="112"/>
      <c r="Q58" s="69">
        <f>SUBTOTAL(9,Q53:Q57)</f>
        <v>0</v>
      </c>
      <c r="R58" s="112"/>
      <c r="S58" s="112"/>
      <c r="T58" s="112"/>
      <c r="U58" s="112"/>
      <c r="V58" s="112"/>
      <c r="W58" s="112"/>
      <c r="X58" s="113"/>
      <c r="Y58" s="112"/>
      <c r="Z58" s="112"/>
      <c r="AA58" s="112"/>
      <c r="AB58" s="112"/>
      <c r="AC58" s="69">
        <f>SUBTOTAL(9,AC53:AC57)</f>
        <v>0</v>
      </c>
      <c r="AD58" s="112"/>
      <c r="AE58" s="113"/>
      <c r="AF58" s="112"/>
      <c r="AG58" s="112"/>
      <c r="AH58" s="112"/>
      <c r="AI58" s="112"/>
      <c r="AJ58" s="112"/>
      <c r="AK58" s="112"/>
      <c r="AL58" s="112"/>
      <c r="AM58" s="112"/>
      <c r="AN58" s="112"/>
      <c r="AO58" s="112"/>
      <c r="AP58" s="113"/>
      <c r="AQ58" s="69">
        <f>SUBTOTAL(9,AQ53:AQ57)</f>
        <v>0</v>
      </c>
      <c r="AR58" s="112"/>
      <c r="AS58" s="112"/>
      <c r="AT58" s="112"/>
      <c r="AU58" s="112"/>
      <c r="AV58" s="112"/>
      <c r="AW58" s="112"/>
      <c r="AX58" s="112"/>
      <c r="AY58" s="112"/>
      <c r="AZ58" s="112"/>
      <c r="BA58" s="112"/>
      <c r="BB58" s="69">
        <f>SUBTOTAL(9,BB53:BB57)</f>
        <v>0</v>
      </c>
      <c r="BC58" s="228"/>
      <c r="BD58" s="10">
        <f>SUBTOTAL(9,BD53:BD57)</f>
        <v>0</v>
      </c>
      <c r="BE58" s="86">
        <f>'totaal BOL niv 4 3 jr'!E24</f>
        <v>0</v>
      </c>
      <c r="BF58" s="11"/>
    </row>
    <row r="59" spans="1:58" s="1" customFormat="1" ht="15" thickTop="1" x14ac:dyDescent="0.2">
      <c r="A59" s="445" t="str">
        <f>'totaal BOL niv 4 3 jr'!B25</f>
        <v>1h Science</v>
      </c>
      <c r="B59" s="156"/>
      <c r="C59" s="388"/>
      <c r="D59" s="388"/>
      <c r="E59" s="388"/>
      <c r="F59" s="423"/>
      <c r="G59" s="390"/>
      <c r="H59" s="390"/>
      <c r="I59" s="390"/>
      <c r="J59" s="390"/>
      <c r="K59" s="390"/>
      <c r="L59" s="390"/>
      <c r="M59" s="390"/>
      <c r="N59" s="390"/>
      <c r="O59" s="390"/>
      <c r="P59" s="390"/>
      <c r="Q59" s="424"/>
      <c r="R59" s="390"/>
      <c r="S59" s="390"/>
      <c r="T59" s="390"/>
      <c r="U59" s="390"/>
      <c r="V59" s="390"/>
      <c r="W59" s="390"/>
      <c r="X59" s="390"/>
      <c r="Y59" s="390"/>
      <c r="Z59" s="390"/>
      <c r="AA59" s="390"/>
      <c r="AB59" s="390"/>
      <c r="AC59" s="424"/>
      <c r="AD59" s="390"/>
      <c r="AE59" s="390"/>
      <c r="AF59" s="390"/>
      <c r="AG59" s="390"/>
      <c r="AH59" s="390"/>
      <c r="AI59" s="390"/>
      <c r="AJ59" s="390"/>
      <c r="AK59" s="390"/>
      <c r="AL59" s="390"/>
      <c r="AM59" s="390"/>
      <c r="AN59" s="390"/>
      <c r="AO59" s="390"/>
      <c r="AP59" s="390"/>
      <c r="AQ59" s="424"/>
      <c r="AR59" s="390"/>
      <c r="AS59" s="390"/>
      <c r="AT59" s="390"/>
      <c r="AU59" s="390"/>
      <c r="AV59" s="390"/>
      <c r="AW59" s="390"/>
      <c r="AX59" s="390"/>
      <c r="AY59" s="390"/>
      <c r="AZ59" s="390"/>
      <c r="BA59" s="390"/>
      <c r="BB59" s="424"/>
      <c r="BC59" s="403"/>
      <c r="BD59" s="431" t="s">
        <v>8</v>
      </c>
      <c r="BE59" s="84"/>
      <c r="BF59" s="2"/>
    </row>
    <row r="60" spans="1:58" s="1" customFormat="1" x14ac:dyDescent="0.2">
      <c r="A60" s="126"/>
      <c r="B60" s="131"/>
      <c r="C60" s="128"/>
      <c r="D60" s="128"/>
      <c r="E60" s="128"/>
      <c r="F60" s="108"/>
      <c r="G60" s="109"/>
      <c r="H60" s="109"/>
      <c r="I60" s="109"/>
      <c r="J60" s="109"/>
      <c r="K60" s="109"/>
      <c r="L60" s="109"/>
      <c r="M60" s="109"/>
      <c r="N60" s="109"/>
      <c r="O60" s="110"/>
      <c r="P60" s="109"/>
      <c r="Q60" s="68">
        <f>SUM(F60:P60)</f>
        <v>0</v>
      </c>
      <c r="R60" s="109"/>
      <c r="S60" s="109"/>
      <c r="T60" s="109"/>
      <c r="U60" s="109"/>
      <c r="V60" s="109"/>
      <c r="W60" s="109"/>
      <c r="X60" s="110"/>
      <c r="Y60" s="109"/>
      <c r="Z60" s="109"/>
      <c r="AA60" s="109"/>
      <c r="AB60" s="109"/>
      <c r="AC60" s="68">
        <f>SUM(R60:AB60)</f>
        <v>0</v>
      </c>
      <c r="AD60" s="109"/>
      <c r="AE60" s="110"/>
      <c r="AF60" s="109"/>
      <c r="AG60" s="109"/>
      <c r="AH60" s="109"/>
      <c r="AI60" s="109"/>
      <c r="AJ60" s="109"/>
      <c r="AK60" s="109"/>
      <c r="AL60" s="109"/>
      <c r="AM60" s="109"/>
      <c r="AN60" s="109"/>
      <c r="AO60" s="109"/>
      <c r="AP60" s="110"/>
      <c r="AQ60" s="68">
        <f>SUM(AD60:AP60)</f>
        <v>0</v>
      </c>
      <c r="AR60" s="109"/>
      <c r="AS60" s="109"/>
      <c r="AT60" s="109"/>
      <c r="AU60" s="109"/>
      <c r="AV60" s="109"/>
      <c r="AW60" s="109"/>
      <c r="AX60" s="109"/>
      <c r="AY60" s="109"/>
      <c r="AZ60" s="109"/>
      <c r="BA60" s="109"/>
      <c r="BB60" s="68">
        <f>SUM(AR60:BA60)</f>
        <v>0</v>
      </c>
      <c r="BC60" s="225"/>
      <c r="BD60" s="8">
        <f t="shared" ref="BD60:BD64" si="11">SUM(Q60+AC60+AQ60+BB60)</f>
        <v>0</v>
      </c>
      <c r="BE60" s="84"/>
      <c r="BF60" s="11"/>
    </row>
    <row r="61" spans="1:58" s="1" customFormat="1" x14ac:dyDescent="0.2">
      <c r="A61" s="126"/>
      <c r="B61" s="131"/>
      <c r="C61" s="128"/>
      <c r="D61" s="128"/>
      <c r="E61" s="128"/>
      <c r="F61" s="108"/>
      <c r="G61" s="109"/>
      <c r="H61" s="109"/>
      <c r="I61" s="109"/>
      <c r="J61" s="109"/>
      <c r="K61" s="109"/>
      <c r="L61" s="109"/>
      <c r="M61" s="109"/>
      <c r="N61" s="109"/>
      <c r="O61" s="110"/>
      <c r="P61" s="109"/>
      <c r="Q61" s="68">
        <f>SUM(F61:P61)</f>
        <v>0</v>
      </c>
      <c r="R61" s="109"/>
      <c r="S61" s="109"/>
      <c r="T61" s="109"/>
      <c r="U61" s="109"/>
      <c r="V61" s="109"/>
      <c r="W61" s="109"/>
      <c r="X61" s="110"/>
      <c r="Y61" s="109"/>
      <c r="Z61" s="109"/>
      <c r="AA61" s="109"/>
      <c r="AB61" s="109"/>
      <c r="AC61" s="68">
        <f>SUM(R61:AB61)</f>
        <v>0</v>
      </c>
      <c r="AD61" s="109"/>
      <c r="AE61" s="110"/>
      <c r="AF61" s="109"/>
      <c r="AG61" s="109"/>
      <c r="AH61" s="109"/>
      <c r="AI61" s="109"/>
      <c r="AJ61" s="109"/>
      <c r="AK61" s="109"/>
      <c r="AL61" s="109"/>
      <c r="AM61" s="109"/>
      <c r="AN61" s="109"/>
      <c r="AO61" s="109"/>
      <c r="AP61" s="110"/>
      <c r="AQ61" s="68">
        <f>SUM(AD61:AP61)</f>
        <v>0</v>
      </c>
      <c r="AR61" s="109"/>
      <c r="AS61" s="109"/>
      <c r="AT61" s="109"/>
      <c r="AU61" s="109"/>
      <c r="AV61" s="109"/>
      <c r="AW61" s="109"/>
      <c r="AX61" s="109"/>
      <c r="AY61" s="109"/>
      <c r="AZ61" s="109"/>
      <c r="BA61" s="109"/>
      <c r="BB61" s="68">
        <f>SUM(AR61:BA61)</f>
        <v>0</v>
      </c>
      <c r="BC61" s="225"/>
      <c r="BD61" s="8">
        <f t="shared" si="11"/>
        <v>0</v>
      </c>
      <c r="BE61" s="84"/>
      <c r="BF61" s="11"/>
    </row>
    <row r="62" spans="1:58" s="1" customFormat="1" x14ac:dyDescent="0.2">
      <c r="A62" s="126"/>
      <c r="B62" s="131"/>
      <c r="C62" s="128"/>
      <c r="D62" s="128"/>
      <c r="E62" s="128"/>
      <c r="F62" s="114"/>
      <c r="G62" s="115"/>
      <c r="H62" s="115"/>
      <c r="I62" s="115"/>
      <c r="J62" s="115"/>
      <c r="K62" s="115"/>
      <c r="L62" s="115"/>
      <c r="M62" s="115"/>
      <c r="N62" s="115"/>
      <c r="O62" s="116"/>
      <c r="P62" s="115"/>
      <c r="Q62" s="68">
        <f>SUM(F62:P62)</f>
        <v>0</v>
      </c>
      <c r="R62" s="115"/>
      <c r="S62" s="115"/>
      <c r="T62" s="115"/>
      <c r="U62" s="115"/>
      <c r="V62" s="115"/>
      <c r="W62" s="115"/>
      <c r="X62" s="116"/>
      <c r="Y62" s="115"/>
      <c r="Z62" s="115"/>
      <c r="AA62" s="115"/>
      <c r="AB62" s="115"/>
      <c r="AC62" s="68">
        <f>SUM(R62:AB62)</f>
        <v>0</v>
      </c>
      <c r="AD62" s="115"/>
      <c r="AE62" s="116"/>
      <c r="AF62" s="115"/>
      <c r="AG62" s="115"/>
      <c r="AH62" s="115"/>
      <c r="AI62" s="115"/>
      <c r="AJ62" s="115"/>
      <c r="AK62" s="115"/>
      <c r="AL62" s="115"/>
      <c r="AM62" s="115"/>
      <c r="AN62" s="115"/>
      <c r="AO62" s="115"/>
      <c r="AP62" s="116"/>
      <c r="AQ62" s="68">
        <f>SUM(AD62:AP62)</f>
        <v>0</v>
      </c>
      <c r="AR62" s="115"/>
      <c r="AS62" s="115"/>
      <c r="AT62" s="115"/>
      <c r="AU62" s="115"/>
      <c r="AV62" s="115"/>
      <c r="AW62" s="115"/>
      <c r="AX62" s="115"/>
      <c r="AY62" s="115"/>
      <c r="AZ62" s="115"/>
      <c r="BA62" s="115"/>
      <c r="BB62" s="68">
        <f>SUM(AR62:BA62)</f>
        <v>0</v>
      </c>
      <c r="BC62" s="227"/>
      <c r="BD62" s="8">
        <f t="shared" si="11"/>
        <v>0</v>
      </c>
      <c r="BE62" s="84"/>
      <c r="BF62" s="11"/>
    </row>
    <row r="63" spans="1:58" s="1" customFormat="1" x14ac:dyDescent="0.2">
      <c r="A63" s="126"/>
      <c r="B63" s="131"/>
      <c r="C63" s="128"/>
      <c r="D63" s="128"/>
      <c r="E63" s="128"/>
      <c r="F63" s="114"/>
      <c r="G63" s="115"/>
      <c r="H63" s="115"/>
      <c r="I63" s="115"/>
      <c r="J63" s="115"/>
      <c r="K63" s="115"/>
      <c r="L63" s="115"/>
      <c r="M63" s="115"/>
      <c r="N63" s="115"/>
      <c r="O63" s="116"/>
      <c r="P63" s="115"/>
      <c r="Q63" s="68">
        <f>SUM(F63:P63)</f>
        <v>0</v>
      </c>
      <c r="R63" s="115"/>
      <c r="S63" s="115"/>
      <c r="T63" s="115"/>
      <c r="U63" s="115"/>
      <c r="V63" s="115"/>
      <c r="W63" s="115"/>
      <c r="X63" s="116"/>
      <c r="Y63" s="115"/>
      <c r="Z63" s="115"/>
      <c r="AA63" s="115"/>
      <c r="AB63" s="115"/>
      <c r="AC63" s="68">
        <f>SUM(R63:AB63)</f>
        <v>0</v>
      </c>
      <c r="AD63" s="115"/>
      <c r="AE63" s="116"/>
      <c r="AF63" s="115"/>
      <c r="AG63" s="115"/>
      <c r="AH63" s="115"/>
      <c r="AI63" s="115"/>
      <c r="AJ63" s="115"/>
      <c r="AK63" s="115"/>
      <c r="AL63" s="115"/>
      <c r="AM63" s="115"/>
      <c r="AN63" s="115"/>
      <c r="AO63" s="115"/>
      <c r="AP63" s="116"/>
      <c r="AQ63" s="68">
        <f>SUM(AD63:AP63)</f>
        <v>0</v>
      </c>
      <c r="AR63" s="115"/>
      <c r="AS63" s="115"/>
      <c r="AT63" s="115"/>
      <c r="AU63" s="115"/>
      <c r="AV63" s="115"/>
      <c r="AW63" s="115"/>
      <c r="AX63" s="115"/>
      <c r="AY63" s="115"/>
      <c r="AZ63" s="115"/>
      <c r="BA63" s="115"/>
      <c r="BB63" s="68">
        <f>SUM(AR63:BA63)</f>
        <v>0</v>
      </c>
      <c r="BC63" s="227"/>
      <c r="BD63" s="8">
        <f t="shared" si="11"/>
        <v>0</v>
      </c>
      <c r="BE63" s="84"/>
      <c r="BF63" s="11"/>
    </row>
    <row r="64" spans="1:58" s="1" customFormat="1" x14ac:dyDescent="0.2">
      <c r="A64" s="126"/>
      <c r="B64" s="131"/>
      <c r="C64" s="128"/>
      <c r="D64" s="128"/>
      <c r="E64" s="128"/>
      <c r="F64" s="114"/>
      <c r="G64" s="115"/>
      <c r="H64" s="115"/>
      <c r="I64" s="115"/>
      <c r="J64" s="115"/>
      <c r="K64" s="115"/>
      <c r="L64" s="115"/>
      <c r="M64" s="115"/>
      <c r="N64" s="115"/>
      <c r="O64" s="116"/>
      <c r="P64" s="115"/>
      <c r="Q64" s="68">
        <f>SUM(F64:P64)</f>
        <v>0</v>
      </c>
      <c r="R64" s="115"/>
      <c r="S64" s="115"/>
      <c r="T64" s="115"/>
      <c r="U64" s="115"/>
      <c r="V64" s="115"/>
      <c r="W64" s="115"/>
      <c r="X64" s="116"/>
      <c r="Y64" s="115"/>
      <c r="Z64" s="115"/>
      <c r="AA64" s="115"/>
      <c r="AB64" s="115"/>
      <c r="AC64" s="68">
        <f>SUM(R64:AB64)</f>
        <v>0</v>
      </c>
      <c r="AD64" s="115"/>
      <c r="AE64" s="116"/>
      <c r="AF64" s="115"/>
      <c r="AG64" s="115"/>
      <c r="AH64" s="115"/>
      <c r="AI64" s="115"/>
      <c r="AJ64" s="115"/>
      <c r="AK64" s="115"/>
      <c r="AL64" s="115"/>
      <c r="AM64" s="115"/>
      <c r="AN64" s="115"/>
      <c r="AO64" s="115"/>
      <c r="AP64" s="116"/>
      <c r="AQ64" s="68">
        <f>SUM(AD64:AP64)</f>
        <v>0</v>
      </c>
      <c r="AR64" s="115"/>
      <c r="AS64" s="115"/>
      <c r="AT64" s="115"/>
      <c r="AU64" s="115"/>
      <c r="AV64" s="115"/>
      <c r="AW64" s="115"/>
      <c r="AX64" s="115"/>
      <c r="AY64" s="115"/>
      <c r="AZ64" s="115"/>
      <c r="BA64" s="115"/>
      <c r="BB64" s="68">
        <f>SUM(AR64:BA64)</f>
        <v>0</v>
      </c>
      <c r="BC64" s="227"/>
      <c r="BD64" s="8">
        <f t="shared" si="11"/>
        <v>0</v>
      </c>
      <c r="BE64" s="84"/>
      <c r="BF64" s="11"/>
    </row>
    <row r="65" spans="1:58" s="1" customFormat="1" ht="15.75" thickBot="1" x14ac:dyDescent="0.3">
      <c r="A65" s="444" t="s">
        <v>1</v>
      </c>
      <c r="B65" s="157"/>
      <c r="C65" s="158"/>
      <c r="D65" s="158"/>
      <c r="E65" s="158"/>
      <c r="F65" s="61"/>
      <c r="G65" s="112"/>
      <c r="H65" s="112"/>
      <c r="I65" s="112"/>
      <c r="J65" s="112"/>
      <c r="K65" s="112"/>
      <c r="L65" s="112"/>
      <c r="M65" s="112"/>
      <c r="N65" s="112"/>
      <c r="O65" s="113"/>
      <c r="P65" s="112"/>
      <c r="Q65" s="69">
        <f>SUBTOTAL(9,Q60:Q64)</f>
        <v>0</v>
      </c>
      <c r="R65" s="112"/>
      <c r="S65" s="112"/>
      <c r="T65" s="112"/>
      <c r="U65" s="112"/>
      <c r="V65" s="112"/>
      <c r="W65" s="112"/>
      <c r="X65" s="113"/>
      <c r="Y65" s="112"/>
      <c r="Z65" s="112"/>
      <c r="AA65" s="112"/>
      <c r="AB65" s="112"/>
      <c r="AC65" s="69">
        <f>SUBTOTAL(9,AC60:AC64)</f>
        <v>0</v>
      </c>
      <c r="AD65" s="112"/>
      <c r="AE65" s="113"/>
      <c r="AF65" s="112"/>
      <c r="AG65" s="112"/>
      <c r="AH65" s="112"/>
      <c r="AI65" s="112"/>
      <c r="AJ65" s="112"/>
      <c r="AK65" s="112"/>
      <c r="AL65" s="112"/>
      <c r="AM65" s="112"/>
      <c r="AN65" s="112"/>
      <c r="AO65" s="112"/>
      <c r="AP65" s="113"/>
      <c r="AQ65" s="69">
        <f>SUBTOTAL(9,AQ60:AQ64)</f>
        <v>0</v>
      </c>
      <c r="AR65" s="112"/>
      <c r="AS65" s="112"/>
      <c r="AT65" s="112"/>
      <c r="AU65" s="112"/>
      <c r="AV65" s="112"/>
      <c r="AW65" s="112"/>
      <c r="AX65" s="112"/>
      <c r="AY65" s="112"/>
      <c r="AZ65" s="112"/>
      <c r="BA65" s="112"/>
      <c r="BB65" s="69">
        <f>SUBTOTAL(9,BB60:BB64)</f>
        <v>0</v>
      </c>
      <c r="BC65" s="228"/>
      <c r="BD65" s="10">
        <f>SUBTOTAL(9,BD60:BD64)</f>
        <v>0</v>
      </c>
      <c r="BE65" s="86">
        <f>'totaal BOL niv 4 3 jr'!E25</f>
        <v>0</v>
      </c>
      <c r="BF65" s="11"/>
    </row>
    <row r="66" spans="1:58" s="1" customFormat="1" ht="15" thickTop="1" x14ac:dyDescent="0.2">
      <c r="A66" s="445" t="str">
        <f>'totaal BOL niv 4 3 jr'!B26</f>
        <v>1i Biologie</v>
      </c>
      <c r="B66" s="156"/>
      <c r="C66" s="388"/>
      <c r="D66" s="388"/>
      <c r="E66" s="388"/>
      <c r="F66" s="423"/>
      <c r="G66" s="390"/>
      <c r="H66" s="390"/>
      <c r="I66" s="390"/>
      <c r="J66" s="390"/>
      <c r="K66" s="390"/>
      <c r="L66" s="390"/>
      <c r="M66" s="390"/>
      <c r="N66" s="390"/>
      <c r="O66" s="390"/>
      <c r="P66" s="390"/>
      <c r="Q66" s="424"/>
      <c r="R66" s="390"/>
      <c r="S66" s="390"/>
      <c r="T66" s="390"/>
      <c r="U66" s="390"/>
      <c r="V66" s="390"/>
      <c r="W66" s="390"/>
      <c r="X66" s="390"/>
      <c r="Y66" s="390"/>
      <c r="Z66" s="390"/>
      <c r="AA66" s="390"/>
      <c r="AB66" s="390"/>
      <c r="AC66" s="424"/>
      <c r="AD66" s="390"/>
      <c r="AE66" s="390"/>
      <c r="AF66" s="390"/>
      <c r="AG66" s="390"/>
      <c r="AH66" s="390"/>
      <c r="AI66" s="390"/>
      <c r="AJ66" s="390"/>
      <c r="AK66" s="390"/>
      <c r="AL66" s="390"/>
      <c r="AM66" s="390"/>
      <c r="AN66" s="390"/>
      <c r="AO66" s="390"/>
      <c r="AP66" s="390"/>
      <c r="AQ66" s="424"/>
      <c r="AR66" s="390"/>
      <c r="AS66" s="390"/>
      <c r="AT66" s="390"/>
      <c r="AU66" s="390"/>
      <c r="AV66" s="390"/>
      <c r="AW66" s="390"/>
      <c r="AX66" s="390"/>
      <c r="AY66" s="390"/>
      <c r="AZ66" s="390"/>
      <c r="BA66" s="390"/>
      <c r="BB66" s="424"/>
      <c r="BC66" s="403"/>
      <c r="BD66" s="431" t="s">
        <v>8</v>
      </c>
      <c r="BE66" s="84"/>
      <c r="BF66" s="2"/>
    </row>
    <row r="67" spans="1:58" s="1" customFormat="1" x14ac:dyDescent="0.2">
      <c r="A67" s="126"/>
      <c r="B67" s="131"/>
      <c r="C67" s="128"/>
      <c r="D67" s="128"/>
      <c r="E67" s="128"/>
      <c r="F67" s="108"/>
      <c r="G67" s="109"/>
      <c r="H67" s="109"/>
      <c r="I67" s="109"/>
      <c r="J67" s="109"/>
      <c r="K67" s="109"/>
      <c r="L67" s="109"/>
      <c r="M67" s="109"/>
      <c r="N67" s="109"/>
      <c r="O67" s="110"/>
      <c r="P67" s="109"/>
      <c r="Q67" s="68">
        <f>SUM(F67:P67)</f>
        <v>0</v>
      </c>
      <c r="R67" s="109"/>
      <c r="S67" s="109"/>
      <c r="T67" s="109"/>
      <c r="U67" s="109"/>
      <c r="V67" s="109"/>
      <c r="W67" s="109"/>
      <c r="X67" s="110"/>
      <c r="Y67" s="109"/>
      <c r="Z67" s="109"/>
      <c r="AA67" s="109"/>
      <c r="AB67" s="109"/>
      <c r="AC67" s="68">
        <f>SUM(R67:AB67)</f>
        <v>0</v>
      </c>
      <c r="AD67" s="109"/>
      <c r="AE67" s="110"/>
      <c r="AF67" s="109"/>
      <c r="AG67" s="109"/>
      <c r="AH67" s="109"/>
      <c r="AI67" s="109"/>
      <c r="AJ67" s="109"/>
      <c r="AK67" s="109"/>
      <c r="AL67" s="109"/>
      <c r="AM67" s="109"/>
      <c r="AN67" s="109"/>
      <c r="AO67" s="109"/>
      <c r="AP67" s="110"/>
      <c r="AQ67" s="68">
        <f>SUM(AD67:AP67)</f>
        <v>0</v>
      </c>
      <c r="AR67" s="109"/>
      <c r="AS67" s="109"/>
      <c r="AT67" s="109"/>
      <c r="AU67" s="109"/>
      <c r="AV67" s="109"/>
      <c r="AW67" s="109"/>
      <c r="AX67" s="109"/>
      <c r="AY67" s="109"/>
      <c r="AZ67" s="109"/>
      <c r="BA67" s="109"/>
      <c r="BB67" s="68">
        <f>SUM(AR67:BA67)</f>
        <v>0</v>
      </c>
      <c r="BC67" s="225"/>
      <c r="BD67" s="8">
        <f t="shared" ref="BD67:BD71" si="12">SUM(Q67+AC67+AQ67+BB67)</f>
        <v>0</v>
      </c>
      <c r="BE67" s="84"/>
      <c r="BF67" s="11"/>
    </row>
    <row r="68" spans="1:58" s="1" customFormat="1" x14ac:dyDescent="0.2">
      <c r="A68" s="126"/>
      <c r="B68" s="131"/>
      <c r="C68" s="128"/>
      <c r="D68" s="128"/>
      <c r="E68" s="128"/>
      <c r="F68" s="108"/>
      <c r="G68" s="109"/>
      <c r="H68" s="109"/>
      <c r="I68" s="109"/>
      <c r="J68" s="109"/>
      <c r="K68" s="109"/>
      <c r="L68" s="109"/>
      <c r="M68" s="109"/>
      <c r="N68" s="109"/>
      <c r="O68" s="110"/>
      <c r="P68" s="109"/>
      <c r="Q68" s="68">
        <f>SUM(F68:P68)</f>
        <v>0</v>
      </c>
      <c r="R68" s="109"/>
      <c r="S68" s="109"/>
      <c r="T68" s="109"/>
      <c r="U68" s="109"/>
      <c r="V68" s="109"/>
      <c r="W68" s="109"/>
      <c r="X68" s="110"/>
      <c r="Y68" s="109"/>
      <c r="Z68" s="109"/>
      <c r="AA68" s="109"/>
      <c r="AB68" s="109"/>
      <c r="AC68" s="68">
        <f>SUM(R68:AB68)</f>
        <v>0</v>
      </c>
      <c r="AD68" s="109"/>
      <c r="AE68" s="110"/>
      <c r="AF68" s="109"/>
      <c r="AG68" s="109"/>
      <c r="AH68" s="109"/>
      <c r="AI68" s="109"/>
      <c r="AJ68" s="109"/>
      <c r="AK68" s="109"/>
      <c r="AL68" s="109"/>
      <c r="AM68" s="109"/>
      <c r="AN68" s="109"/>
      <c r="AO68" s="109"/>
      <c r="AP68" s="110"/>
      <c r="AQ68" s="68">
        <f>SUM(AD68:AP68)</f>
        <v>0</v>
      </c>
      <c r="AR68" s="109"/>
      <c r="AS68" s="109"/>
      <c r="AT68" s="109"/>
      <c r="AU68" s="109"/>
      <c r="AV68" s="109"/>
      <c r="AW68" s="109"/>
      <c r="AX68" s="109"/>
      <c r="AY68" s="109"/>
      <c r="AZ68" s="109"/>
      <c r="BA68" s="109"/>
      <c r="BB68" s="68">
        <f>SUM(AR68:BA68)</f>
        <v>0</v>
      </c>
      <c r="BC68" s="225"/>
      <c r="BD68" s="8">
        <f t="shared" si="12"/>
        <v>0</v>
      </c>
      <c r="BE68" s="84"/>
      <c r="BF68" s="11"/>
    </row>
    <row r="69" spans="1:58" s="1" customFormat="1" x14ac:dyDescent="0.2">
      <c r="A69" s="126"/>
      <c r="B69" s="131"/>
      <c r="C69" s="128"/>
      <c r="D69" s="128"/>
      <c r="E69" s="128"/>
      <c r="F69" s="114"/>
      <c r="G69" s="115"/>
      <c r="H69" s="115"/>
      <c r="I69" s="115"/>
      <c r="J69" s="115"/>
      <c r="K69" s="115"/>
      <c r="L69" s="115"/>
      <c r="M69" s="115"/>
      <c r="N69" s="115"/>
      <c r="O69" s="116"/>
      <c r="P69" s="115"/>
      <c r="Q69" s="68">
        <f>SUM(F69:P69)</f>
        <v>0</v>
      </c>
      <c r="R69" s="115"/>
      <c r="S69" s="115"/>
      <c r="T69" s="115"/>
      <c r="U69" s="115"/>
      <c r="V69" s="115"/>
      <c r="W69" s="115"/>
      <c r="X69" s="116"/>
      <c r="Y69" s="115"/>
      <c r="Z69" s="115"/>
      <c r="AA69" s="115"/>
      <c r="AB69" s="115"/>
      <c r="AC69" s="68">
        <f>SUM(R69:AB69)</f>
        <v>0</v>
      </c>
      <c r="AD69" s="115"/>
      <c r="AE69" s="116"/>
      <c r="AF69" s="115"/>
      <c r="AG69" s="115"/>
      <c r="AH69" s="115"/>
      <c r="AI69" s="115"/>
      <c r="AJ69" s="115"/>
      <c r="AK69" s="115"/>
      <c r="AL69" s="115"/>
      <c r="AM69" s="115"/>
      <c r="AN69" s="115"/>
      <c r="AO69" s="115"/>
      <c r="AP69" s="116"/>
      <c r="AQ69" s="68">
        <f>SUM(AD69:AP69)</f>
        <v>0</v>
      </c>
      <c r="AR69" s="115"/>
      <c r="AS69" s="115"/>
      <c r="AT69" s="115"/>
      <c r="AU69" s="115"/>
      <c r="AV69" s="115"/>
      <c r="AW69" s="115"/>
      <c r="AX69" s="115"/>
      <c r="AY69" s="115"/>
      <c r="AZ69" s="115"/>
      <c r="BA69" s="115"/>
      <c r="BB69" s="68">
        <f>SUM(AR69:BA69)</f>
        <v>0</v>
      </c>
      <c r="BC69" s="227"/>
      <c r="BD69" s="8">
        <f t="shared" si="12"/>
        <v>0</v>
      </c>
      <c r="BE69" s="84"/>
      <c r="BF69" s="11"/>
    </row>
    <row r="70" spans="1:58" s="1" customFormat="1" x14ac:dyDescent="0.2">
      <c r="A70" s="126"/>
      <c r="B70" s="131"/>
      <c r="C70" s="128"/>
      <c r="D70" s="128"/>
      <c r="E70" s="128"/>
      <c r="F70" s="114"/>
      <c r="G70" s="115"/>
      <c r="H70" s="115"/>
      <c r="I70" s="115"/>
      <c r="J70" s="115"/>
      <c r="K70" s="115"/>
      <c r="L70" s="115"/>
      <c r="M70" s="115"/>
      <c r="N70" s="115"/>
      <c r="O70" s="116"/>
      <c r="P70" s="115"/>
      <c r="Q70" s="68">
        <f>SUM(F70:P70)</f>
        <v>0</v>
      </c>
      <c r="R70" s="115"/>
      <c r="S70" s="115"/>
      <c r="T70" s="115"/>
      <c r="U70" s="115"/>
      <c r="V70" s="115"/>
      <c r="W70" s="115"/>
      <c r="X70" s="116"/>
      <c r="Y70" s="115"/>
      <c r="Z70" s="115"/>
      <c r="AA70" s="115"/>
      <c r="AB70" s="115"/>
      <c r="AC70" s="68">
        <f>SUM(R70:AB70)</f>
        <v>0</v>
      </c>
      <c r="AD70" s="115"/>
      <c r="AE70" s="116"/>
      <c r="AF70" s="115"/>
      <c r="AG70" s="115"/>
      <c r="AH70" s="115"/>
      <c r="AI70" s="115"/>
      <c r="AJ70" s="115"/>
      <c r="AK70" s="115"/>
      <c r="AL70" s="115"/>
      <c r="AM70" s="115"/>
      <c r="AN70" s="115"/>
      <c r="AO70" s="115"/>
      <c r="AP70" s="116"/>
      <c r="AQ70" s="68">
        <f>SUM(AD70:AP70)</f>
        <v>0</v>
      </c>
      <c r="AR70" s="115"/>
      <c r="AS70" s="115"/>
      <c r="AT70" s="115"/>
      <c r="AU70" s="115"/>
      <c r="AV70" s="115"/>
      <c r="AW70" s="115"/>
      <c r="AX70" s="115"/>
      <c r="AY70" s="115"/>
      <c r="AZ70" s="115"/>
      <c r="BA70" s="115"/>
      <c r="BB70" s="68">
        <f>SUM(AR70:BA70)</f>
        <v>0</v>
      </c>
      <c r="BC70" s="227"/>
      <c r="BD70" s="8">
        <f t="shared" si="12"/>
        <v>0</v>
      </c>
      <c r="BE70" s="84"/>
      <c r="BF70" s="11"/>
    </row>
    <row r="71" spans="1:58" s="1" customFormat="1" x14ac:dyDescent="0.2">
      <c r="A71" s="126"/>
      <c r="B71" s="131"/>
      <c r="C71" s="128"/>
      <c r="D71" s="128"/>
      <c r="E71" s="128"/>
      <c r="F71" s="114"/>
      <c r="G71" s="115"/>
      <c r="H71" s="115"/>
      <c r="I71" s="115"/>
      <c r="J71" s="115"/>
      <c r="K71" s="115"/>
      <c r="L71" s="115"/>
      <c r="M71" s="115"/>
      <c r="N71" s="115"/>
      <c r="O71" s="116"/>
      <c r="P71" s="115"/>
      <c r="Q71" s="68">
        <f>SUM(F71:P71)</f>
        <v>0</v>
      </c>
      <c r="R71" s="115"/>
      <c r="S71" s="115"/>
      <c r="T71" s="115"/>
      <c r="U71" s="115"/>
      <c r="V71" s="115"/>
      <c r="W71" s="115"/>
      <c r="X71" s="116"/>
      <c r="Y71" s="115"/>
      <c r="Z71" s="115"/>
      <c r="AA71" s="115"/>
      <c r="AB71" s="115"/>
      <c r="AC71" s="68">
        <f>SUM(R71:AB71)</f>
        <v>0</v>
      </c>
      <c r="AD71" s="115"/>
      <c r="AE71" s="116"/>
      <c r="AF71" s="115"/>
      <c r="AG71" s="115"/>
      <c r="AH71" s="115"/>
      <c r="AI71" s="115"/>
      <c r="AJ71" s="115"/>
      <c r="AK71" s="115"/>
      <c r="AL71" s="115"/>
      <c r="AM71" s="115"/>
      <c r="AN71" s="115"/>
      <c r="AO71" s="115"/>
      <c r="AP71" s="116"/>
      <c r="AQ71" s="68">
        <f>SUM(AD71:AP71)</f>
        <v>0</v>
      </c>
      <c r="AR71" s="115"/>
      <c r="AS71" s="115"/>
      <c r="AT71" s="115"/>
      <c r="AU71" s="115"/>
      <c r="AV71" s="115"/>
      <c r="AW71" s="115"/>
      <c r="AX71" s="115"/>
      <c r="AY71" s="115"/>
      <c r="AZ71" s="115"/>
      <c r="BA71" s="115"/>
      <c r="BB71" s="68">
        <f>SUM(AR71:BA71)</f>
        <v>0</v>
      </c>
      <c r="BC71" s="227"/>
      <c r="BD71" s="8">
        <f t="shared" si="12"/>
        <v>0</v>
      </c>
      <c r="BE71" s="84"/>
      <c r="BF71" s="11"/>
    </row>
    <row r="72" spans="1:58" s="1" customFormat="1" ht="15.75" thickBot="1" x14ac:dyDescent="0.3">
      <c r="A72" s="444" t="s">
        <v>1</v>
      </c>
      <c r="B72" s="157"/>
      <c r="C72" s="158"/>
      <c r="D72" s="158"/>
      <c r="E72" s="158"/>
      <c r="F72" s="61"/>
      <c r="G72" s="112"/>
      <c r="H72" s="112"/>
      <c r="I72" s="112"/>
      <c r="J72" s="112"/>
      <c r="K72" s="112"/>
      <c r="L72" s="112"/>
      <c r="M72" s="112"/>
      <c r="N72" s="112"/>
      <c r="O72" s="113"/>
      <c r="P72" s="112"/>
      <c r="Q72" s="69">
        <f>SUBTOTAL(9,Q67:Q71)</f>
        <v>0</v>
      </c>
      <c r="R72" s="112"/>
      <c r="S72" s="112"/>
      <c r="T72" s="112"/>
      <c r="U72" s="112"/>
      <c r="V72" s="112"/>
      <c r="W72" s="112"/>
      <c r="X72" s="113"/>
      <c r="Y72" s="112"/>
      <c r="Z72" s="112"/>
      <c r="AA72" s="112"/>
      <c r="AB72" s="112"/>
      <c r="AC72" s="69">
        <f>SUBTOTAL(9,AC67:AC71)</f>
        <v>0</v>
      </c>
      <c r="AD72" s="112"/>
      <c r="AE72" s="113"/>
      <c r="AF72" s="112"/>
      <c r="AG72" s="112"/>
      <c r="AH72" s="112"/>
      <c r="AI72" s="112"/>
      <c r="AJ72" s="112"/>
      <c r="AK72" s="112"/>
      <c r="AL72" s="112"/>
      <c r="AM72" s="112"/>
      <c r="AN72" s="112"/>
      <c r="AO72" s="112"/>
      <c r="AP72" s="113"/>
      <c r="AQ72" s="69">
        <f>SUBTOTAL(9,AQ67:AQ71)</f>
        <v>0</v>
      </c>
      <c r="AR72" s="112"/>
      <c r="AS72" s="112"/>
      <c r="AT72" s="112"/>
      <c r="AU72" s="112"/>
      <c r="AV72" s="112"/>
      <c r="AW72" s="112"/>
      <c r="AX72" s="112"/>
      <c r="AY72" s="112"/>
      <c r="AZ72" s="112"/>
      <c r="BA72" s="112"/>
      <c r="BB72" s="69">
        <f>SUBTOTAL(9,BB67:BB71)</f>
        <v>0</v>
      </c>
      <c r="BC72" s="228"/>
      <c r="BD72" s="10">
        <f>SUBTOTAL(9,BD67:BD71)</f>
        <v>0</v>
      </c>
      <c r="BE72" s="86">
        <f>'totaal BOL niv 4 3 jr'!E26</f>
        <v>0</v>
      </c>
      <c r="BF72" s="11"/>
    </row>
    <row r="73" spans="1:58" s="1" customFormat="1" ht="15" thickTop="1" x14ac:dyDescent="0.2">
      <c r="A73" s="445" t="str">
        <f>'totaal BOL niv 4 3 jr'!B27</f>
        <v>1j Introductie</v>
      </c>
      <c r="B73" s="156"/>
      <c r="C73" s="388"/>
      <c r="D73" s="388"/>
      <c r="E73" s="388"/>
      <c r="F73" s="423"/>
      <c r="G73" s="390"/>
      <c r="H73" s="390"/>
      <c r="I73" s="390"/>
      <c r="J73" s="390"/>
      <c r="K73" s="390"/>
      <c r="L73" s="390"/>
      <c r="M73" s="390"/>
      <c r="N73" s="390"/>
      <c r="O73" s="390"/>
      <c r="P73" s="390"/>
      <c r="Q73" s="424"/>
      <c r="R73" s="390"/>
      <c r="S73" s="390"/>
      <c r="T73" s="390"/>
      <c r="U73" s="390"/>
      <c r="V73" s="390"/>
      <c r="W73" s="390"/>
      <c r="X73" s="390"/>
      <c r="Y73" s="390"/>
      <c r="Z73" s="390"/>
      <c r="AA73" s="390"/>
      <c r="AB73" s="390"/>
      <c r="AC73" s="424"/>
      <c r="AD73" s="390"/>
      <c r="AE73" s="390"/>
      <c r="AF73" s="390"/>
      <c r="AG73" s="390"/>
      <c r="AH73" s="390"/>
      <c r="AI73" s="390"/>
      <c r="AJ73" s="390"/>
      <c r="AK73" s="390"/>
      <c r="AL73" s="390"/>
      <c r="AM73" s="390"/>
      <c r="AN73" s="390"/>
      <c r="AO73" s="390"/>
      <c r="AP73" s="390"/>
      <c r="AQ73" s="424"/>
      <c r="AR73" s="390"/>
      <c r="AS73" s="390"/>
      <c r="AT73" s="390"/>
      <c r="AU73" s="390"/>
      <c r="AV73" s="390"/>
      <c r="AW73" s="390"/>
      <c r="AX73" s="390"/>
      <c r="AY73" s="390"/>
      <c r="AZ73" s="390"/>
      <c r="BA73" s="390"/>
      <c r="BB73" s="424"/>
      <c r="BC73" s="403"/>
      <c r="BD73" s="431" t="s">
        <v>8</v>
      </c>
      <c r="BE73" s="84"/>
      <c r="BF73" s="2"/>
    </row>
    <row r="74" spans="1:58" s="1" customFormat="1" x14ac:dyDescent="0.2">
      <c r="A74" s="126"/>
      <c r="B74" s="131"/>
      <c r="C74" s="128"/>
      <c r="D74" s="128"/>
      <c r="E74" s="128"/>
      <c r="F74" s="108"/>
      <c r="G74" s="109"/>
      <c r="H74" s="109"/>
      <c r="I74" s="109"/>
      <c r="J74" s="109"/>
      <c r="K74" s="109"/>
      <c r="L74" s="109"/>
      <c r="M74" s="109"/>
      <c r="N74" s="109"/>
      <c r="O74" s="110"/>
      <c r="P74" s="109"/>
      <c r="Q74" s="68">
        <f>SUM(F74:P74)</f>
        <v>0</v>
      </c>
      <c r="R74" s="109"/>
      <c r="S74" s="109"/>
      <c r="T74" s="109"/>
      <c r="U74" s="109"/>
      <c r="V74" s="109"/>
      <c r="W74" s="109"/>
      <c r="X74" s="110"/>
      <c r="Y74" s="109"/>
      <c r="Z74" s="109"/>
      <c r="AA74" s="109"/>
      <c r="AB74" s="109"/>
      <c r="AC74" s="68">
        <f>SUM(R74:AB74)</f>
        <v>0</v>
      </c>
      <c r="AD74" s="109"/>
      <c r="AE74" s="110"/>
      <c r="AF74" s="109"/>
      <c r="AG74" s="109"/>
      <c r="AH74" s="109"/>
      <c r="AI74" s="109"/>
      <c r="AJ74" s="109"/>
      <c r="AK74" s="109"/>
      <c r="AL74" s="109"/>
      <c r="AM74" s="109"/>
      <c r="AN74" s="109"/>
      <c r="AO74" s="109"/>
      <c r="AP74" s="110"/>
      <c r="AQ74" s="68">
        <f>SUM(AD74:AP74)</f>
        <v>0</v>
      </c>
      <c r="AR74" s="109"/>
      <c r="AS74" s="109"/>
      <c r="AT74" s="109"/>
      <c r="AU74" s="109"/>
      <c r="AV74" s="109"/>
      <c r="AW74" s="109"/>
      <c r="AX74" s="109"/>
      <c r="AY74" s="109"/>
      <c r="AZ74" s="109"/>
      <c r="BA74" s="109"/>
      <c r="BB74" s="68">
        <f>SUM(AR74:BA74)</f>
        <v>0</v>
      </c>
      <c r="BC74" s="225"/>
      <c r="BD74" s="8">
        <f t="shared" ref="BD74:BD78" si="13">SUM(Q74+AC74+AQ74+BB74)</f>
        <v>0</v>
      </c>
      <c r="BE74" s="84"/>
      <c r="BF74" s="11"/>
    </row>
    <row r="75" spans="1:58" s="1" customFormat="1" x14ac:dyDescent="0.2">
      <c r="A75" s="126"/>
      <c r="B75" s="131"/>
      <c r="C75" s="128"/>
      <c r="D75" s="128"/>
      <c r="E75" s="128"/>
      <c r="F75" s="108"/>
      <c r="G75" s="109"/>
      <c r="H75" s="109"/>
      <c r="I75" s="109"/>
      <c r="J75" s="109"/>
      <c r="K75" s="109"/>
      <c r="L75" s="109"/>
      <c r="M75" s="109"/>
      <c r="N75" s="109"/>
      <c r="O75" s="110"/>
      <c r="P75" s="109"/>
      <c r="Q75" s="68">
        <f>SUM(F75:P75)</f>
        <v>0</v>
      </c>
      <c r="R75" s="109"/>
      <c r="S75" s="109"/>
      <c r="T75" s="109"/>
      <c r="U75" s="109"/>
      <c r="V75" s="109"/>
      <c r="W75" s="109"/>
      <c r="X75" s="110"/>
      <c r="Y75" s="109"/>
      <c r="Z75" s="109"/>
      <c r="AA75" s="109"/>
      <c r="AB75" s="109"/>
      <c r="AC75" s="68">
        <f>SUM(R75:AB75)</f>
        <v>0</v>
      </c>
      <c r="AD75" s="109"/>
      <c r="AE75" s="110"/>
      <c r="AF75" s="109"/>
      <c r="AG75" s="109"/>
      <c r="AH75" s="109"/>
      <c r="AI75" s="109"/>
      <c r="AJ75" s="109"/>
      <c r="AK75" s="109"/>
      <c r="AL75" s="109"/>
      <c r="AM75" s="109"/>
      <c r="AN75" s="109"/>
      <c r="AO75" s="109"/>
      <c r="AP75" s="110"/>
      <c r="AQ75" s="68">
        <f>SUM(AD75:AP75)</f>
        <v>0</v>
      </c>
      <c r="AR75" s="109"/>
      <c r="AS75" s="109"/>
      <c r="AT75" s="109"/>
      <c r="AU75" s="109"/>
      <c r="AV75" s="109"/>
      <c r="AW75" s="109"/>
      <c r="AX75" s="109"/>
      <c r="AY75" s="109"/>
      <c r="AZ75" s="109"/>
      <c r="BA75" s="109"/>
      <c r="BB75" s="68">
        <f>SUM(AR75:BA75)</f>
        <v>0</v>
      </c>
      <c r="BC75" s="225"/>
      <c r="BD75" s="8">
        <f t="shared" si="13"/>
        <v>0</v>
      </c>
      <c r="BE75" s="84"/>
      <c r="BF75" s="11"/>
    </row>
    <row r="76" spans="1:58" s="1" customFormat="1" x14ac:dyDescent="0.2">
      <c r="A76" s="126"/>
      <c r="B76" s="131"/>
      <c r="C76" s="128"/>
      <c r="D76" s="128"/>
      <c r="E76" s="128"/>
      <c r="F76" s="114"/>
      <c r="G76" s="115"/>
      <c r="H76" s="115"/>
      <c r="I76" s="115"/>
      <c r="J76" s="115"/>
      <c r="K76" s="115"/>
      <c r="L76" s="115"/>
      <c r="M76" s="115"/>
      <c r="N76" s="115"/>
      <c r="O76" s="116"/>
      <c r="P76" s="115"/>
      <c r="Q76" s="68">
        <f>SUM(F76:P76)</f>
        <v>0</v>
      </c>
      <c r="R76" s="115"/>
      <c r="S76" s="115"/>
      <c r="T76" s="115"/>
      <c r="U76" s="115"/>
      <c r="V76" s="115"/>
      <c r="W76" s="115"/>
      <c r="X76" s="116"/>
      <c r="Y76" s="115"/>
      <c r="Z76" s="115"/>
      <c r="AA76" s="115"/>
      <c r="AB76" s="115"/>
      <c r="AC76" s="68">
        <f>SUM(R76:AB76)</f>
        <v>0</v>
      </c>
      <c r="AD76" s="115"/>
      <c r="AE76" s="116"/>
      <c r="AF76" s="115"/>
      <c r="AG76" s="115"/>
      <c r="AH76" s="115"/>
      <c r="AI76" s="115"/>
      <c r="AJ76" s="115"/>
      <c r="AK76" s="115"/>
      <c r="AL76" s="115"/>
      <c r="AM76" s="115"/>
      <c r="AN76" s="115"/>
      <c r="AO76" s="115"/>
      <c r="AP76" s="116"/>
      <c r="AQ76" s="68">
        <f>SUM(AD76:AP76)</f>
        <v>0</v>
      </c>
      <c r="AR76" s="115"/>
      <c r="AS76" s="115"/>
      <c r="AT76" s="115"/>
      <c r="AU76" s="115"/>
      <c r="AV76" s="115"/>
      <c r="AW76" s="115"/>
      <c r="AX76" s="115"/>
      <c r="AY76" s="115"/>
      <c r="AZ76" s="115"/>
      <c r="BA76" s="115"/>
      <c r="BB76" s="68">
        <f>SUM(AR76:BA76)</f>
        <v>0</v>
      </c>
      <c r="BC76" s="227"/>
      <c r="BD76" s="8">
        <f t="shared" si="13"/>
        <v>0</v>
      </c>
      <c r="BE76" s="84"/>
      <c r="BF76" s="11"/>
    </row>
    <row r="77" spans="1:58" s="1" customFormat="1" x14ac:dyDescent="0.2">
      <c r="A77" s="126"/>
      <c r="B77" s="131"/>
      <c r="C77" s="128"/>
      <c r="D77" s="128"/>
      <c r="E77" s="128"/>
      <c r="F77" s="114"/>
      <c r="G77" s="115"/>
      <c r="H77" s="115"/>
      <c r="I77" s="115"/>
      <c r="J77" s="115"/>
      <c r="K77" s="115"/>
      <c r="L77" s="115"/>
      <c r="M77" s="115"/>
      <c r="N77" s="115"/>
      <c r="O77" s="116"/>
      <c r="P77" s="115"/>
      <c r="Q77" s="68">
        <f>SUM(F77:P77)</f>
        <v>0</v>
      </c>
      <c r="R77" s="115"/>
      <c r="S77" s="115"/>
      <c r="T77" s="115"/>
      <c r="U77" s="115"/>
      <c r="V77" s="115"/>
      <c r="W77" s="115"/>
      <c r="X77" s="116"/>
      <c r="Y77" s="115"/>
      <c r="Z77" s="115"/>
      <c r="AA77" s="115"/>
      <c r="AB77" s="115"/>
      <c r="AC77" s="68">
        <f>SUM(R77:AB77)</f>
        <v>0</v>
      </c>
      <c r="AD77" s="115"/>
      <c r="AE77" s="116"/>
      <c r="AF77" s="115"/>
      <c r="AG77" s="115"/>
      <c r="AH77" s="115"/>
      <c r="AI77" s="115"/>
      <c r="AJ77" s="115"/>
      <c r="AK77" s="115"/>
      <c r="AL77" s="115"/>
      <c r="AM77" s="115"/>
      <c r="AN77" s="115"/>
      <c r="AO77" s="115"/>
      <c r="AP77" s="116"/>
      <c r="AQ77" s="68">
        <f>SUM(AD77:AP77)</f>
        <v>0</v>
      </c>
      <c r="AR77" s="115"/>
      <c r="AS77" s="115"/>
      <c r="AT77" s="115"/>
      <c r="AU77" s="115"/>
      <c r="AV77" s="115"/>
      <c r="AW77" s="115"/>
      <c r="AX77" s="115"/>
      <c r="AY77" s="115"/>
      <c r="AZ77" s="115"/>
      <c r="BA77" s="115"/>
      <c r="BB77" s="68">
        <f>SUM(AR77:BA77)</f>
        <v>0</v>
      </c>
      <c r="BC77" s="227"/>
      <c r="BD77" s="8">
        <f t="shared" si="13"/>
        <v>0</v>
      </c>
      <c r="BE77" s="84"/>
      <c r="BF77" s="11"/>
    </row>
    <row r="78" spans="1:58" s="1" customFormat="1" x14ac:dyDescent="0.2">
      <c r="A78" s="126"/>
      <c r="B78" s="131"/>
      <c r="C78" s="128"/>
      <c r="D78" s="128"/>
      <c r="E78" s="128"/>
      <c r="F78" s="114"/>
      <c r="G78" s="115"/>
      <c r="H78" s="115"/>
      <c r="I78" s="115"/>
      <c r="J78" s="115"/>
      <c r="K78" s="115"/>
      <c r="L78" s="115"/>
      <c r="M78" s="115"/>
      <c r="N78" s="115"/>
      <c r="O78" s="116"/>
      <c r="P78" s="115"/>
      <c r="Q78" s="68">
        <f>SUM(F78:P78)</f>
        <v>0</v>
      </c>
      <c r="R78" s="115"/>
      <c r="S78" s="115"/>
      <c r="T78" s="115"/>
      <c r="U78" s="115"/>
      <c r="V78" s="115"/>
      <c r="W78" s="115"/>
      <c r="X78" s="116"/>
      <c r="Y78" s="115"/>
      <c r="Z78" s="115"/>
      <c r="AA78" s="115"/>
      <c r="AB78" s="115"/>
      <c r="AC78" s="68">
        <f>SUM(R78:AB78)</f>
        <v>0</v>
      </c>
      <c r="AD78" s="115"/>
      <c r="AE78" s="116"/>
      <c r="AF78" s="115"/>
      <c r="AG78" s="115"/>
      <c r="AH78" s="115"/>
      <c r="AI78" s="115"/>
      <c r="AJ78" s="115"/>
      <c r="AK78" s="115"/>
      <c r="AL78" s="115"/>
      <c r="AM78" s="115"/>
      <c r="AN78" s="115"/>
      <c r="AO78" s="115"/>
      <c r="AP78" s="116"/>
      <c r="AQ78" s="68">
        <f>SUM(AD78:AP78)</f>
        <v>0</v>
      </c>
      <c r="AR78" s="115"/>
      <c r="AS78" s="115"/>
      <c r="AT78" s="115"/>
      <c r="AU78" s="115"/>
      <c r="AV78" s="115"/>
      <c r="AW78" s="115"/>
      <c r="AX78" s="115"/>
      <c r="AY78" s="115"/>
      <c r="AZ78" s="115"/>
      <c r="BA78" s="115"/>
      <c r="BB78" s="68">
        <f>SUM(AR78:BA78)</f>
        <v>0</v>
      </c>
      <c r="BC78" s="227"/>
      <c r="BD78" s="8">
        <f t="shared" si="13"/>
        <v>0</v>
      </c>
      <c r="BE78" s="84"/>
      <c r="BF78" s="11"/>
    </row>
    <row r="79" spans="1:58" s="1" customFormat="1" ht="15.75" thickBot="1" x14ac:dyDescent="0.3">
      <c r="A79" s="444" t="s">
        <v>1</v>
      </c>
      <c r="B79" s="157"/>
      <c r="C79" s="158"/>
      <c r="D79" s="158"/>
      <c r="E79" s="158"/>
      <c r="F79" s="61"/>
      <c r="G79" s="112"/>
      <c r="H79" s="112"/>
      <c r="I79" s="112"/>
      <c r="J79" s="112"/>
      <c r="K79" s="112"/>
      <c r="L79" s="112"/>
      <c r="M79" s="112"/>
      <c r="N79" s="112"/>
      <c r="O79" s="113"/>
      <c r="P79" s="112"/>
      <c r="Q79" s="69">
        <f>SUBTOTAL(9,Q74:Q78)</f>
        <v>0</v>
      </c>
      <c r="R79" s="112"/>
      <c r="S79" s="112"/>
      <c r="T79" s="112"/>
      <c r="U79" s="112"/>
      <c r="V79" s="112"/>
      <c r="W79" s="112"/>
      <c r="X79" s="113"/>
      <c r="Y79" s="112"/>
      <c r="Z79" s="112"/>
      <c r="AA79" s="112"/>
      <c r="AB79" s="112"/>
      <c r="AC79" s="69">
        <f>SUBTOTAL(9,AC74:AC78)</f>
        <v>0</v>
      </c>
      <c r="AD79" s="112"/>
      <c r="AE79" s="113"/>
      <c r="AF79" s="112"/>
      <c r="AG79" s="112"/>
      <c r="AH79" s="112"/>
      <c r="AI79" s="112"/>
      <c r="AJ79" s="112"/>
      <c r="AK79" s="112"/>
      <c r="AL79" s="112"/>
      <c r="AM79" s="112"/>
      <c r="AN79" s="112"/>
      <c r="AO79" s="112"/>
      <c r="AP79" s="113"/>
      <c r="AQ79" s="69">
        <f>SUBTOTAL(9,AQ74:AQ78)</f>
        <v>0</v>
      </c>
      <c r="AR79" s="112"/>
      <c r="AS79" s="112"/>
      <c r="AT79" s="112"/>
      <c r="AU79" s="112"/>
      <c r="AV79" s="112"/>
      <c r="AW79" s="112"/>
      <c r="AX79" s="112"/>
      <c r="AY79" s="112"/>
      <c r="AZ79" s="112"/>
      <c r="BA79" s="112"/>
      <c r="BB79" s="69">
        <f>SUBTOTAL(9,BB74:BB78)</f>
        <v>0</v>
      </c>
      <c r="BC79" s="228"/>
      <c r="BD79" s="10">
        <f>SUBTOTAL(9,BD74:BD78)</f>
        <v>0</v>
      </c>
      <c r="BE79" s="86">
        <f>'totaal BOL niv 4 3 jr'!E27</f>
        <v>0</v>
      </c>
      <c r="BF79" s="11"/>
    </row>
    <row r="80" spans="1:58" ht="15" thickTop="1" x14ac:dyDescent="0.2">
      <c r="A80" s="445" t="str">
        <f>'totaal BOL niv 4 3 jr'!B29</f>
        <v>2a Organiseren</v>
      </c>
      <c r="B80" s="155"/>
      <c r="C80" s="391"/>
      <c r="D80" s="391"/>
      <c r="E80" s="388"/>
      <c r="F80" s="425"/>
      <c r="G80" s="394"/>
      <c r="H80" s="394"/>
      <c r="I80" s="394"/>
      <c r="J80" s="394"/>
      <c r="K80" s="394"/>
      <c r="L80" s="394"/>
      <c r="M80" s="394"/>
      <c r="N80" s="394"/>
      <c r="O80" s="394"/>
      <c r="P80" s="394"/>
      <c r="Q80" s="426"/>
      <c r="R80" s="394"/>
      <c r="S80" s="394"/>
      <c r="T80" s="394"/>
      <c r="U80" s="394"/>
      <c r="V80" s="394"/>
      <c r="W80" s="394"/>
      <c r="X80" s="394"/>
      <c r="Y80" s="394"/>
      <c r="Z80" s="394"/>
      <c r="AA80" s="394"/>
      <c r="AB80" s="394"/>
      <c r="AC80" s="426"/>
      <c r="AD80" s="394"/>
      <c r="AE80" s="394"/>
      <c r="AF80" s="394"/>
      <c r="AG80" s="394"/>
      <c r="AH80" s="394"/>
      <c r="AI80" s="394"/>
      <c r="AJ80" s="394"/>
      <c r="AK80" s="394"/>
      <c r="AL80" s="394"/>
      <c r="AM80" s="394"/>
      <c r="AN80" s="394"/>
      <c r="AO80" s="394"/>
      <c r="AP80" s="394"/>
      <c r="AQ80" s="426"/>
      <c r="AR80" s="394"/>
      <c r="AS80" s="394"/>
      <c r="AT80" s="394"/>
      <c r="AU80" s="394"/>
      <c r="AV80" s="394"/>
      <c r="AW80" s="394"/>
      <c r="AX80" s="394"/>
      <c r="AY80" s="394"/>
      <c r="AZ80" s="394"/>
      <c r="BA80" s="394"/>
      <c r="BB80" s="432"/>
      <c r="BC80" s="399"/>
      <c r="BD80" s="430" t="s">
        <v>8</v>
      </c>
      <c r="BE80" s="85"/>
    </row>
    <row r="81" spans="1:58" s="4" customFormat="1" x14ac:dyDescent="0.2">
      <c r="A81" s="126"/>
      <c r="B81" s="126"/>
      <c r="C81" s="127"/>
      <c r="D81" s="127"/>
      <c r="E81" s="128"/>
      <c r="F81" s="108">
        <v>19</v>
      </c>
      <c r="G81" s="109"/>
      <c r="H81" s="109"/>
      <c r="I81" s="109"/>
      <c r="J81" s="109"/>
      <c r="K81" s="109"/>
      <c r="L81" s="109"/>
      <c r="M81" s="109"/>
      <c r="N81" s="109"/>
      <c r="O81" s="110"/>
      <c r="P81" s="109"/>
      <c r="Q81" s="68">
        <f>SUM(F81:P81)</f>
        <v>19</v>
      </c>
      <c r="R81" s="109"/>
      <c r="S81" s="109"/>
      <c r="T81" s="109"/>
      <c r="U81" s="109"/>
      <c r="V81" s="109"/>
      <c r="W81" s="109"/>
      <c r="X81" s="110"/>
      <c r="Y81" s="109"/>
      <c r="Z81" s="109"/>
      <c r="AA81" s="109"/>
      <c r="AB81" s="109"/>
      <c r="AC81" s="68">
        <f>SUM(R81:AB81)</f>
        <v>0</v>
      </c>
      <c r="AD81" s="109"/>
      <c r="AE81" s="110"/>
      <c r="AF81" s="109"/>
      <c r="AG81" s="109"/>
      <c r="AH81" s="109"/>
      <c r="AI81" s="109"/>
      <c r="AJ81" s="109"/>
      <c r="AK81" s="109"/>
      <c r="AL81" s="109"/>
      <c r="AM81" s="109"/>
      <c r="AN81" s="109"/>
      <c r="AO81" s="109"/>
      <c r="AP81" s="110"/>
      <c r="AQ81" s="68">
        <f>SUM(AD81:AP81)</f>
        <v>0</v>
      </c>
      <c r="AR81" s="109"/>
      <c r="AS81" s="109"/>
      <c r="AT81" s="109"/>
      <c r="AU81" s="109"/>
      <c r="AV81" s="109"/>
      <c r="AW81" s="109"/>
      <c r="AX81" s="109"/>
      <c r="AY81" s="109"/>
      <c r="AZ81" s="109"/>
      <c r="BA81" s="109"/>
      <c r="BB81" s="68">
        <f>SUM(AR81:BA81)</f>
        <v>0</v>
      </c>
      <c r="BC81" s="225"/>
      <c r="BD81" s="8">
        <f>SUM(Q81+AC81+AQ81+BB81)</f>
        <v>19</v>
      </c>
      <c r="BE81" s="84"/>
      <c r="BF81" s="11"/>
    </row>
    <row r="82" spans="1:58" s="1" customFormat="1" x14ac:dyDescent="0.2">
      <c r="A82" s="126"/>
      <c r="B82" s="126"/>
      <c r="C82" s="127"/>
      <c r="D82" s="127"/>
      <c r="E82" s="128"/>
      <c r="F82" s="108"/>
      <c r="G82" s="109"/>
      <c r="H82" s="109"/>
      <c r="I82" s="109"/>
      <c r="J82" s="109"/>
      <c r="K82" s="109"/>
      <c r="L82" s="109"/>
      <c r="M82" s="109"/>
      <c r="N82" s="109"/>
      <c r="O82" s="110"/>
      <c r="P82" s="109"/>
      <c r="Q82" s="68">
        <f t="shared" ref="Q82:Q85" si="14">SUM(F82:P82)</f>
        <v>0</v>
      </c>
      <c r="R82" s="109"/>
      <c r="S82" s="109"/>
      <c r="T82" s="109"/>
      <c r="U82" s="109"/>
      <c r="V82" s="109"/>
      <c r="W82" s="109"/>
      <c r="X82" s="110"/>
      <c r="Y82" s="109"/>
      <c r="Z82" s="109"/>
      <c r="AA82" s="109"/>
      <c r="AB82" s="109"/>
      <c r="AC82" s="68">
        <f t="shared" ref="AC82:AC85" si="15">SUM(R82:AB82)</f>
        <v>0</v>
      </c>
      <c r="AD82" s="109"/>
      <c r="AE82" s="110"/>
      <c r="AF82" s="109"/>
      <c r="AG82" s="109"/>
      <c r="AH82" s="109"/>
      <c r="AI82" s="109"/>
      <c r="AJ82" s="109"/>
      <c r="AK82" s="109"/>
      <c r="AL82" s="109"/>
      <c r="AM82" s="109"/>
      <c r="AN82" s="109"/>
      <c r="AO82" s="109"/>
      <c r="AP82" s="110"/>
      <c r="AQ82" s="68">
        <f t="shared" ref="AQ82:AQ85" si="16">SUM(AD82:AP82)</f>
        <v>0</v>
      </c>
      <c r="AR82" s="109"/>
      <c r="AS82" s="109"/>
      <c r="AT82" s="109"/>
      <c r="AU82" s="109"/>
      <c r="AV82" s="109"/>
      <c r="AW82" s="109"/>
      <c r="AX82" s="109"/>
      <c r="AY82" s="109"/>
      <c r="AZ82" s="109"/>
      <c r="BA82" s="109"/>
      <c r="BB82" s="68">
        <f t="shared" ref="BB82:BB85" si="17">SUM(AR82:BA82)</f>
        <v>0</v>
      </c>
      <c r="BC82" s="225"/>
      <c r="BD82" s="8">
        <f t="shared" ref="BD82:BD85" si="18">SUM(Q82+AC82+AQ82+BB82)</f>
        <v>0</v>
      </c>
      <c r="BE82" s="84"/>
      <c r="BF82" s="11"/>
    </row>
    <row r="83" spans="1:58" s="1" customFormat="1" x14ac:dyDescent="0.2">
      <c r="A83" s="126"/>
      <c r="B83" s="126"/>
      <c r="C83" s="127"/>
      <c r="D83" s="127"/>
      <c r="E83" s="128"/>
      <c r="F83" s="108"/>
      <c r="G83" s="109"/>
      <c r="H83" s="109"/>
      <c r="I83" s="109"/>
      <c r="J83" s="109"/>
      <c r="K83" s="109"/>
      <c r="L83" s="109"/>
      <c r="M83" s="109"/>
      <c r="N83" s="109"/>
      <c r="O83" s="110"/>
      <c r="P83" s="109"/>
      <c r="Q83" s="68">
        <f t="shared" si="14"/>
        <v>0</v>
      </c>
      <c r="R83" s="109"/>
      <c r="S83" s="109"/>
      <c r="T83" s="109"/>
      <c r="U83" s="109"/>
      <c r="V83" s="109"/>
      <c r="W83" s="109"/>
      <c r="X83" s="110"/>
      <c r="Y83" s="109"/>
      <c r="Z83" s="109"/>
      <c r="AA83" s="109"/>
      <c r="AB83" s="109"/>
      <c r="AC83" s="68">
        <f t="shared" si="15"/>
        <v>0</v>
      </c>
      <c r="AD83" s="109"/>
      <c r="AE83" s="110"/>
      <c r="AF83" s="109"/>
      <c r="AG83" s="109"/>
      <c r="AH83" s="109"/>
      <c r="AI83" s="109"/>
      <c r="AJ83" s="109"/>
      <c r="AK83" s="109"/>
      <c r="AL83" s="109"/>
      <c r="AM83" s="109"/>
      <c r="AN83" s="109"/>
      <c r="AO83" s="109"/>
      <c r="AP83" s="110"/>
      <c r="AQ83" s="68">
        <f t="shared" si="16"/>
        <v>0</v>
      </c>
      <c r="AR83" s="109"/>
      <c r="AS83" s="109"/>
      <c r="AT83" s="109"/>
      <c r="AU83" s="109"/>
      <c r="AV83" s="109"/>
      <c r="AW83" s="109"/>
      <c r="AX83" s="109"/>
      <c r="AY83" s="109"/>
      <c r="AZ83" s="109"/>
      <c r="BA83" s="109"/>
      <c r="BB83" s="68">
        <f t="shared" si="17"/>
        <v>0</v>
      </c>
      <c r="BC83" s="225"/>
      <c r="BD83" s="8">
        <f t="shared" si="18"/>
        <v>0</v>
      </c>
      <c r="BE83" s="84"/>
      <c r="BF83" s="11"/>
    </row>
    <row r="84" spans="1:58" s="1" customFormat="1" x14ac:dyDescent="0.2">
      <c r="A84" s="126"/>
      <c r="B84" s="126"/>
      <c r="C84" s="129"/>
      <c r="D84" s="129"/>
      <c r="E84" s="130"/>
      <c r="F84" s="108"/>
      <c r="G84" s="109"/>
      <c r="H84" s="109"/>
      <c r="I84" s="109"/>
      <c r="J84" s="109"/>
      <c r="K84" s="109"/>
      <c r="L84" s="109"/>
      <c r="M84" s="109"/>
      <c r="N84" s="109"/>
      <c r="O84" s="110"/>
      <c r="P84" s="109"/>
      <c r="Q84" s="68">
        <f t="shared" si="14"/>
        <v>0</v>
      </c>
      <c r="R84" s="109"/>
      <c r="S84" s="109"/>
      <c r="T84" s="109"/>
      <c r="U84" s="109"/>
      <c r="V84" s="109"/>
      <c r="W84" s="109"/>
      <c r="X84" s="110"/>
      <c r="Y84" s="109"/>
      <c r="Z84" s="109"/>
      <c r="AA84" s="109"/>
      <c r="AB84" s="109"/>
      <c r="AC84" s="68">
        <f t="shared" si="15"/>
        <v>0</v>
      </c>
      <c r="AD84" s="109"/>
      <c r="AE84" s="110"/>
      <c r="AF84" s="109"/>
      <c r="AG84" s="109"/>
      <c r="AH84" s="109"/>
      <c r="AI84" s="109"/>
      <c r="AJ84" s="109"/>
      <c r="AK84" s="109"/>
      <c r="AL84" s="109"/>
      <c r="AM84" s="109"/>
      <c r="AN84" s="109"/>
      <c r="AO84" s="109"/>
      <c r="AP84" s="110"/>
      <c r="AQ84" s="68">
        <f t="shared" si="16"/>
        <v>0</v>
      </c>
      <c r="AR84" s="109"/>
      <c r="AS84" s="109"/>
      <c r="AT84" s="109"/>
      <c r="AU84" s="109"/>
      <c r="AV84" s="109"/>
      <c r="AW84" s="109"/>
      <c r="AX84" s="109"/>
      <c r="AY84" s="109"/>
      <c r="AZ84" s="109"/>
      <c r="BA84" s="109"/>
      <c r="BB84" s="68">
        <f t="shared" si="17"/>
        <v>0</v>
      </c>
      <c r="BC84" s="225"/>
      <c r="BD84" s="8">
        <f t="shared" si="18"/>
        <v>0</v>
      </c>
      <c r="BE84" s="84"/>
      <c r="BF84" s="11"/>
    </row>
    <row r="85" spans="1:58" s="1" customFormat="1" x14ac:dyDescent="0.2">
      <c r="A85" s="126"/>
      <c r="B85" s="131"/>
      <c r="C85" s="128"/>
      <c r="D85" s="128"/>
      <c r="E85" s="128"/>
      <c r="F85" s="108"/>
      <c r="G85" s="109"/>
      <c r="H85" s="109"/>
      <c r="I85" s="109"/>
      <c r="J85" s="109"/>
      <c r="K85" s="109"/>
      <c r="L85" s="109"/>
      <c r="M85" s="109"/>
      <c r="N85" s="109"/>
      <c r="O85" s="110"/>
      <c r="P85" s="109"/>
      <c r="Q85" s="68">
        <f t="shared" si="14"/>
        <v>0</v>
      </c>
      <c r="R85" s="109"/>
      <c r="S85" s="109"/>
      <c r="T85" s="109"/>
      <c r="U85" s="109"/>
      <c r="V85" s="109"/>
      <c r="W85" s="109"/>
      <c r="X85" s="110"/>
      <c r="Y85" s="109"/>
      <c r="Z85" s="109"/>
      <c r="AA85" s="109"/>
      <c r="AB85" s="109"/>
      <c r="AC85" s="68">
        <f t="shared" si="15"/>
        <v>0</v>
      </c>
      <c r="AD85" s="109"/>
      <c r="AE85" s="110"/>
      <c r="AF85" s="109"/>
      <c r="AG85" s="109"/>
      <c r="AH85" s="109"/>
      <c r="AI85" s="109"/>
      <c r="AJ85" s="109"/>
      <c r="AK85" s="109"/>
      <c r="AL85" s="109"/>
      <c r="AM85" s="109"/>
      <c r="AN85" s="109"/>
      <c r="AO85" s="109"/>
      <c r="AP85" s="110"/>
      <c r="AQ85" s="68">
        <f t="shared" si="16"/>
        <v>0</v>
      </c>
      <c r="AR85" s="109"/>
      <c r="AS85" s="109"/>
      <c r="AT85" s="109"/>
      <c r="AU85" s="109"/>
      <c r="AV85" s="109"/>
      <c r="AW85" s="109"/>
      <c r="AX85" s="109"/>
      <c r="AY85" s="109"/>
      <c r="AZ85" s="109"/>
      <c r="BA85" s="109"/>
      <c r="BB85" s="68">
        <f t="shared" si="17"/>
        <v>0</v>
      </c>
      <c r="BC85" s="225"/>
      <c r="BD85" s="8">
        <f t="shared" si="18"/>
        <v>0</v>
      </c>
      <c r="BE85" s="84"/>
      <c r="BF85" s="11"/>
    </row>
    <row r="86" spans="1:58" s="1" customFormat="1" ht="15.75" thickBot="1" x14ac:dyDescent="0.3">
      <c r="A86" s="444" t="s">
        <v>1</v>
      </c>
      <c r="B86" s="151"/>
      <c r="C86" s="152"/>
      <c r="D86" s="152"/>
      <c r="E86" s="153"/>
      <c r="F86" s="61"/>
      <c r="G86" s="112"/>
      <c r="H86" s="112"/>
      <c r="I86" s="112"/>
      <c r="J86" s="112"/>
      <c r="K86" s="112"/>
      <c r="L86" s="112"/>
      <c r="M86" s="112"/>
      <c r="N86" s="112"/>
      <c r="O86" s="113"/>
      <c r="P86" s="112"/>
      <c r="Q86" s="69">
        <f>SUBTOTAL(9,Q81:Q85)</f>
        <v>19</v>
      </c>
      <c r="R86" s="112"/>
      <c r="S86" s="112"/>
      <c r="T86" s="112"/>
      <c r="U86" s="112"/>
      <c r="V86" s="112"/>
      <c r="W86" s="112"/>
      <c r="X86" s="113"/>
      <c r="Y86" s="112"/>
      <c r="Z86" s="112"/>
      <c r="AA86" s="112"/>
      <c r="AB86" s="112"/>
      <c r="AC86" s="69">
        <f>SUBTOTAL(9,AC81:AC85)</f>
        <v>0</v>
      </c>
      <c r="AD86" s="112"/>
      <c r="AE86" s="113"/>
      <c r="AF86" s="112"/>
      <c r="AG86" s="112"/>
      <c r="AH86" s="112"/>
      <c r="AI86" s="112"/>
      <c r="AJ86" s="112"/>
      <c r="AK86" s="112"/>
      <c r="AL86" s="112"/>
      <c r="AM86" s="112"/>
      <c r="AN86" s="112"/>
      <c r="AO86" s="112"/>
      <c r="AP86" s="113"/>
      <c r="AQ86" s="69">
        <f>SUBTOTAL(9,AQ81:AQ85)</f>
        <v>0</v>
      </c>
      <c r="AR86" s="112"/>
      <c r="AS86" s="112"/>
      <c r="AT86" s="112"/>
      <c r="AU86" s="112"/>
      <c r="AV86" s="112"/>
      <c r="AW86" s="112"/>
      <c r="AX86" s="112"/>
      <c r="AY86" s="112"/>
      <c r="AZ86" s="112"/>
      <c r="BA86" s="112"/>
      <c r="BB86" s="69">
        <f>SUBTOTAL(9,BB81:BB85)</f>
        <v>0</v>
      </c>
      <c r="BC86" s="226"/>
      <c r="BD86" s="10">
        <f>SUBTOTAL(9,BD81:BD85)</f>
        <v>19</v>
      </c>
      <c r="BE86" s="86">
        <f>'totaal BOL niv 4 3 jr'!E29</f>
        <v>0</v>
      </c>
      <c r="BF86" s="11"/>
    </row>
    <row r="87" spans="1:58" s="1" customFormat="1" ht="15" thickTop="1" x14ac:dyDescent="0.2">
      <c r="A87" s="445" t="str">
        <f>'totaal BOL niv 4 3 jr'!B30</f>
        <v>2b Gezondheid 2</v>
      </c>
      <c r="B87" s="156"/>
      <c r="C87" s="388"/>
      <c r="D87" s="388"/>
      <c r="E87" s="388"/>
      <c r="F87" s="423"/>
      <c r="G87" s="390"/>
      <c r="H87" s="390"/>
      <c r="I87" s="390"/>
      <c r="J87" s="390"/>
      <c r="K87" s="390"/>
      <c r="L87" s="390"/>
      <c r="M87" s="390"/>
      <c r="N87" s="390"/>
      <c r="O87" s="390"/>
      <c r="P87" s="390"/>
      <c r="Q87" s="424"/>
      <c r="R87" s="390"/>
      <c r="S87" s="390"/>
      <c r="T87" s="390"/>
      <c r="U87" s="390"/>
      <c r="V87" s="390"/>
      <c r="W87" s="390"/>
      <c r="X87" s="390"/>
      <c r="Y87" s="390"/>
      <c r="Z87" s="390"/>
      <c r="AA87" s="390"/>
      <c r="AB87" s="390"/>
      <c r="AC87" s="424"/>
      <c r="AD87" s="390"/>
      <c r="AE87" s="390"/>
      <c r="AF87" s="390"/>
      <c r="AG87" s="390"/>
      <c r="AH87" s="390"/>
      <c r="AI87" s="390"/>
      <c r="AJ87" s="390"/>
      <c r="AK87" s="390"/>
      <c r="AL87" s="390"/>
      <c r="AM87" s="390"/>
      <c r="AN87" s="390"/>
      <c r="AO87" s="390"/>
      <c r="AP87" s="390"/>
      <c r="AQ87" s="424"/>
      <c r="AR87" s="390"/>
      <c r="AS87" s="390"/>
      <c r="AT87" s="390"/>
      <c r="AU87" s="390"/>
      <c r="AV87" s="390"/>
      <c r="AW87" s="390"/>
      <c r="AX87" s="390"/>
      <c r="AY87" s="390"/>
      <c r="AZ87" s="390"/>
      <c r="BA87" s="390"/>
      <c r="BB87" s="424"/>
      <c r="BC87" s="403"/>
      <c r="BD87" s="431" t="s">
        <v>8</v>
      </c>
      <c r="BE87" s="84"/>
      <c r="BF87" s="2"/>
    </row>
    <row r="88" spans="1:58" s="1" customFormat="1" x14ac:dyDescent="0.2">
      <c r="A88" s="126"/>
      <c r="B88" s="131"/>
      <c r="C88" s="128"/>
      <c r="D88" s="128"/>
      <c r="E88" s="128"/>
      <c r="F88" s="108">
        <v>44</v>
      </c>
      <c r="G88" s="109"/>
      <c r="H88" s="109"/>
      <c r="I88" s="109"/>
      <c r="J88" s="109"/>
      <c r="K88" s="109"/>
      <c r="L88" s="109"/>
      <c r="M88" s="109"/>
      <c r="N88" s="109"/>
      <c r="O88" s="110"/>
      <c r="P88" s="109"/>
      <c r="Q88" s="68">
        <f>SUM(F88:P88)</f>
        <v>44</v>
      </c>
      <c r="R88" s="109"/>
      <c r="S88" s="109"/>
      <c r="T88" s="109"/>
      <c r="U88" s="109"/>
      <c r="V88" s="109"/>
      <c r="W88" s="109"/>
      <c r="X88" s="110"/>
      <c r="Y88" s="109"/>
      <c r="Z88" s="109"/>
      <c r="AA88" s="109"/>
      <c r="AB88" s="109"/>
      <c r="AC88" s="68">
        <f>SUM(R88:AB88)</f>
        <v>0</v>
      </c>
      <c r="AD88" s="109"/>
      <c r="AE88" s="110"/>
      <c r="AF88" s="109"/>
      <c r="AG88" s="109"/>
      <c r="AH88" s="109"/>
      <c r="AI88" s="109"/>
      <c r="AJ88" s="109"/>
      <c r="AK88" s="109"/>
      <c r="AL88" s="109"/>
      <c r="AM88" s="109"/>
      <c r="AN88" s="109"/>
      <c r="AO88" s="109"/>
      <c r="AP88" s="110"/>
      <c r="AQ88" s="68">
        <f>SUM(AD88:AP88)</f>
        <v>0</v>
      </c>
      <c r="AR88" s="109"/>
      <c r="AS88" s="109"/>
      <c r="AT88" s="109"/>
      <c r="AU88" s="109"/>
      <c r="AV88" s="109"/>
      <c r="AW88" s="109"/>
      <c r="AX88" s="109"/>
      <c r="AY88" s="109"/>
      <c r="AZ88" s="109"/>
      <c r="BA88" s="109"/>
      <c r="BB88" s="68">
        <f>SUM(AR88:BA88)</f>
        <v>0</v>
      </c>
      <c r="BC88" s="225"/>
      <c r="BD88" s="8">
        <f t="shared" ref="BD88:BD92" si="19">SUM(Q88+AC88+AQ88+BB88)</f>
        <v>44</v>
      </c>
      <c r="BE88" s="84"/>
      <c r="BF88" s="11"/>
    </row>
    <row r="89" spans="1:58" s="1" customFormat="1" x14ac:dyDescent="0.2">
      <c r="A89" s="126"/>
      <c r="B89" s="131"/>
      <c r="C89" s="128"/>
      <c r="D89" s="128"/>
      <c r="E89" s="128"/>
      <c r="F89" s="108"/>
      <c r="G89" s="109"/>
      <c r="H89" s="109"/>
      <c r="I89" s="109"/>
      <c r="J89" s="109"/>
      <c r="K89" s="109"/>
      <c r="L89" s="109"/>
      <c r="M89" s="109"/>
      <c r="N89" s="109"/>
      <c r="O89" s="110"/>
      <c r="P89" s="109"/>
      <c r="Q89" s="68">
        <f>SUM(F89:P89)</f>
        <v>0</v>
      </c>
      <c r="R89" s="109"/>
      <c r="S89" s="109"/>
      <c r="T89" s="109"/>
      <c r="U89" s="109"/>
      <c r="V89" s="109"/>
      <c r="W89" s="109"/>
      <c r="X89" s="110"/>
      <c r="Y89" s="109"/>
      <c r="Z89" s="109"/>
      <c r="AA89" s="109"/>
      <c r="AB89" s="109"/>
      <c r="AC89" s="68">
        <f>SUM(R89:AB89)</f>
        <v>0</v>
      </c>
      <c r="AD89" s="109"/>
      <c r="AE89" s="110"/>
      <c r="AF89" s="109"/>
      <c r="AG89" s="109"/>
      <c r="AH89" s="109"/>
      <c r="AI89" s="109"/>
      <c r="AJ89" s="109"/>
      <c r="AK89" s="109"/>
      <c r="AL89" s="109"/>
      <c r="AM89" s="109"/>
      <c r="AN89" s="109"/>
      <c r="AO89" s="109"/>
      <c r="AP89" s="110"/>
      <c r="AQ89" s="68">
        <f>SUM(AD89:AP89)</f>
        <v>0</v>
      </c>
      <c r="AR89" s="109"/>
      <c r="AS89" s="109"/>
      <c r="AT89" s="109"/>
      <c r="AU89" s="109"/>
      <c r="AV89" s="109"/>
      <c r="AW89" s="109"/>
      <c r="AX89" s="109"/>
      <c r="AY89" s="109"/>
      <c r="AZ89" s="109"/>
      <c r="BA89" s="109"/>
      <c r="BB89" s="68">
        <f>SUM(AR89:BA89)</f>
        <v>0</v>
      </c>
      <c r="BC89" s="225"/>
      <c r="BD89" s="8">
        <f t="shared" si="19"/>
        <v>0</v>
      </c>
      <c r="BE89" s="84"/>
      <c r="BF89" s="11"/>
    </row>
    <row r="90" spans="1:58" s="1" customFormat="1" x14ac:dyDescent="0.2">
      <c r="A90" s="126"/>
      <c r="B90" s="131"/>
      <c r="C90" s="128"/>
      <c r="D90" s="128"/>
      <c r="E90" s="128"/>
      <c r="F90" s="114"/>
      <c r="G90" s="115"/>
      <c r="H90" s="115"/>
      <c r="I90" s="115"/>
      <c r="J90" s="115"/>
      <c r="K90" s="115"/>
      <c r="L90" s="115"/>
      <c r="M90" s="115"/>
      <c r="N90" s="115"/>
      <c r="O90" s="116"/>
      <c r="P90" s="115"/>
      <c r="Q90" s="68">
        <f>SUM(F90:P90)</f>
        <v>0</v>
      </c>
      <c r="R90" s="115"/>
      <c r="S90" s="115"/>
      <c r="T90" s="115"/>
      <c r="U90" s="115"/>
      <c r="V90" s="115"/>
      <c r="W90" s="115"/>
      <c r="X90" s="116"/>
      <c r="Y90" s="115"/>
      <c r="Z90" s="115"/>
      <c r="AA90" s="115"/>
      <c r="AB90" s="115"/>
      <c r="AC90" s="68">
        <f>SUM(R90:AB90)</f>
        <v>0</v>
      </c>
      <c r="AD90" s="115"/>
      <c r="AE90" s="116"/>
      <c r="AF90" s="115"/>
      <c r="AG90" s="115"/>
      <c r="AH90" s="115"/>
      <c r="AI90" s="115"/>
      <c r="AJ90" s="115"/>
      <c r="AK90" s="115"/>
      <c r="AL90" s="115"/>
      <c r="AM90" s="115"/>
      <c r="AN90" s="115"/>
      <c r="AO90" s="115"/>
      <c r="AP90" s="116"/>
      <c r="AQ90" s="68">
        <f>SUM(AD90:AP90)</f>
        <v>0</v>
      </c>
      <c r="AR90" s="115"/>
      <c r="AS90" s="115"/>
      <c r="AT90" s="115"/>
      <c r="AU90" s="115"/>
      <c r="AV90" s="115"/>
      <c r="AW90" s="115"/>
      <c r="AX90" s="115"/>
      <c r="AY90" s="115"/>
      <c r="AZ90" s="115"/>
      <c r="BA90" s="115"/>
      <c r="BB90" s="68">
        <f>SUM(AR90:BA90)</f>
        <v>0</v>
      </c>
      <c r="BC90" s="227"/>
      <c r="BD90" s="8">
        <f t="shared" si="19"/>
        <v>0</v>
      </c>
      <c r="BE90" s="84"/>
      <c r="BF90" s="11"/>
    </row>
    <row r="91" spans="1:58" s="1" customFormat="1" x14ac:dyDescent="0.2">
      <c r="A91" s="126"/>
      <c r="B91" s="131"/>
      <c r="C91" s="128"/>
      <c r="D91" s="128"/>
      <c r="E91" s="128"/>
      <c r="F91" s="114"/>
      <c r="G91" s="115"/>
      <c r="H91" s="115"/>
      <c r="I91" s="115"/>
      <c r="J91" s="115"/>
      <c r="K91" s="115"/>
      <c r="L91" s="115"/>
      <c r="M91" s="115"/>
      <c r="N91" s="115"/>
      <c r="O91" s="116"/>
      <c r="P91" s="115"/>
      <c r="Q91" s="68">
        <f>SUM(F91:P91)</f>
        <v>0</v>
      </c>
      <c r="R91" s="115"/>
      <c r="S91" s="115"/>
      <c r="T91" s="115"/>
      <c r="U91" s="115"/>
      <c r="V91" s="115"/>
      <c r="W91" s="115"/>
      <c r="X91" s="116"/>
      <c r="Y91" s="115"/>
      <c r="Z91" s="115"/>
      <c r="AA91" s="115"/>
      <c r="AB91" s="115"/>
      <c r="AC91" s="68">
        <f>SUM(R91:AB91)</f>
        <v>0</v>
      </c>
      <c r="AD91" s="115"/>
      <c r="AE91" s="116"/>
      <c r="AF91" s="115"/>
      <c r="AG91" s="115"/>
      <c r="AH91" s="115"/>
      <c r="AI91" s="115"/>
      <c r="AJ91" s="115"/>
      <c r="AK91" s="115"/>
      <c r="AL91" s="115"/>
      <c r="AM91" s="115"/>
      <c r="AN91" s="115"/>
      <c r="AO91" s="115"/>
      <c r="AP91" s="116"/>
      <c r="AQ91" s="68">
        <f>SUM(AD91:AP91)</f>
        <v>0</v>
      </c>
      <c r="AR91" s="115"/>
      <c r="AS91" s="115"/>
      <c r="AT91" s="115"/>
      <c r="AU91" s="115"/>
      <c r="AV91" s="115"/>
      <c r="AW91" s="115"/>
      <c r="AX91" s="115"/>
      <c r="AY91" s="115"/>
      <c r="AZ91" s="115"/>
      <c r="BA91" s="115"/>
      <c r="BB91" s="68">
        <f>SUM(AR91:BA91)</f>
        <v>0</v>
      </c>
      <c r="BC91" s="227"/>
      <c r="BD91" s="8">
        <f t="shared" si="19"/>
        <v>0</v>
      </c>
      <c r="BE91" s="84"/>
      <c r="BF91" s="11"/>
    </row>
    <row r="92" spans="1:58" s="1" customFormat="1" x14ac:dyDescent="0.2">
      <c r="A92" s="126"/>
      <c r="B92" s="131"/>
      <c r="C92" s="128"/>
      <c r="D92" s="128"/>
      <c r="E92" s="128"/>
      <c r="F92" s="114"/>
      <c r="G92" s="115"/>
      <c r="H92" s="115"/>
      <c r="I92" s="115"/>
      <c r="J92" s="115"/>
      <c r="K92" s="115"/>
      <c r="L92" s="115"/>
      <c r="M92" s="115"/>
      <c r="N92" s="115"/>
      <c r="O92" s="116"/>
      <c r="P92" s="115"/>
      <c r="Q92" s="68">
        <f>SUM(F92:P92)</f>
        <v>0</v>
      </c>
      <c r="R92" s="115"/>
      <c r="S92" s="115"/>
      <c r="T92" s="115"/>
      <c r="U92" s="115"/>
      <c r="V92" s="115"/>
      <c r="W92" s="115"/>
      <c r="X92" s="116"/>
      <c r="Y92" s="115"/>
      <c r="Z92" s="115"/>
      <c r="AA92" s="115"/>
      <c r="AB92" s="115"/>
      <c r="AC92" s="68">
        <f>SUM(R92:AB92)</f>
        <v>0</v>
      </c>
      <c r="AD92" s="115"/>
      <c r="AE92" s="116"/>
      <c r="AF92" s="115"/>
      <c r="AG92" s="115"/>
      <c r="AH92" s="115"/>
      <c r="AI92" s="115"/>
      <c r="AJ92" s="115"/>
      <c r="AK92" s="115"/>
      <c r="AL92" s="115"/>
      <c r="AM92" s="115"/>
      <c r="AN92" s="115"/>
      <c r="AO92" s="115"/>
      <c r="AP92" s="116"/>
      <c r="AQ92" s="68">
        <f>SUM(AD92:AP92)</f>
        <v>0</v>
      </c>
      <c r="AR92" s="115"/>
      <c r="AS92" s="115"/>
      <c r="AT92" s="115"/>
      <c r="AU92" s="115"/>
      <c r="AV92" s="115"/>
      <c r="AW92" s="115"/>
      <c r="AX92" s="115"/>
      <c r="AY92" s="115"/>
      <c r="AZ92" s="115"/>
      <c r="BA92" s="115"/>
      <c r="BB92" s="68">
        <f>SUM(AR92:BA92)</f>
        <v>0</v>
      </c>
      <c r="BC92" s="227"/>
      <c r="BD92" s="8">
        <f t="shared" si="19"/>
        <v>0</v>
      </c>
      <c r="BE92" s="84"/>
      <c r="BF92" s="11"/>
    </row>
    <row r="93" spans="1:58" s="1" customFormat="1" ht="15.75" thickBot="1" x14ac:dyDescent="0.3">
      <c r="A93" s="444" t="s">
        <v>1</v>
      </c>
      <c r="B93" s="157"/>
      <c r="C93" s="158"/>
      <c r="D93" s="158"/>
      <c r="E93" s="158"/>
      <c r="F93" s="61"/>
      <c r="G93" s="112"/>
      <c r="H93" s="112"/>
      <c r="I93" s="112"/>
      <c r="J93" s="112"/>
      <c r="K93" s="112"/>
      <c r="L93" s="112"/>
      <c r="M93" s="112"/>
      <c r="N93" s="112"/>
      <c r="O93" s="113"/>
      <c r="P93" s="112"/>
      <c r="Q93" s="69">
        <f>SUBTOTAL(9,Q88:Q92)</f>
        <v>44</v>
      </c>
      <c r="R93" s="112"/>
      <c r="S93" s="112"/>
      <c r="T93" s="112"/>
      <c r="U93" s="112"/>
      <c r="V93" s="112"/>
      <c r="W93" s="112"/>
      <c r="X93" s="113"/>
      <c r="Y93" s="112"/>
      <c r="Z93" s="112"/>
      <c r="AA93" s="112"/>
      <c r="AB93" s="112"/>
      <c r="AC93" s="69">
        <f>SUBTOTAL(9,AC88:AC92)</f>
        <v>0</v>
      </c>
      <c r="AD93" s="112"/>
      <c r="AE93" s="113"/>
      <c r="AF93" s="112"/>
      <c r="AG93" s="112"/>
      <c r="AH93" s="112"/>
      <c r="AI93" s="112"/>
      <c r="AJ93" s="112"/>
      <c r="AK93" s="112"/>
      <c r="AL93" s="112"/>
      <c r="AM93" s="112"/>
      <c r="AN93" s="112"/>
      <c r="AO93" s="112"/>
      <c r="AP93" s="113"/>
      <c r="AQ93" s="69">
        <f>SUBTOTAL(9,AQ88:AQ92)</f>
        <v>0</v>
      </c>
      <c r="AR93" s="112"/>
      <c r="AS93" s="112"/>
      <c r="AT93" s="112"/>
      <c r="AU93" s="112"/>
      <c r="AV93" s="112"/>
      <c r="AW93" s="112"/>
      <c r="AX93" s="112"/>
      <c r="AY93" s="112"/>
      <c r="AZ93" s="112"/>
      <c r="BA93" s="112"/>
      <c r="BB93" s="69">
        <f>SUBTOTAL(9,BB88:BB92)</f>
        <v>0</v>
      </c>
      <c r="BC93" s="228"/>
      <c r="BD93" s="10">
        <f>SUBTOTAL(9,BD88:BD92)</f>
        <v>44</v>
      </c>
      <c r="BE93" s="86">
        <f>'totaal BOL niv 4 3 jr'!E30</f>
        <v>0</v>
      </c>
      <c r="BF93" s="11"/>
    </row>
    <row r="94" spans="1:58" s="1" customFormat="1" ht="15" thickTop="1" x14ac:dyDescent="0.2">
      <c r="A94" s="445" t="str">
        <f>'totaal BOL niv 4 3 jr'!B31</f>
        <v>2c Gedrag</v>
      </c>
      <c r="B94" s="156"/>
      <c r="C94" s="388"/>
      <c r="D94" s="388"/>
      <c r="E94" s="388"/>
      <c r="F94" s="423"/>
      <c r="G94" s="390"/>
      <c r="H94" s="390"/>
      <c r="I94" s="390"/>
      <c r="J94" s="390"/>
      <c r="K94" s="390"/>
      <c r="L94" s="390"/>
      <c r="M94" s="390"/>
      <c r="N94" s="390"/>
      <c r="O94" s="390"/>
      <c r="P94" s="390"/>
      <c r="Q94" s="424"/>
      <c r="R94" s="390"/>
      <c r="S94" s="390"/>
      <c r="T94" s="390"/>
      <c r="U94" s="390"/>
      <c r="V94" s="390"/>
      <c r="W94" s="390"/>
      <c r="X94" s="390"/>
      <c r="Y94" s="390"/>
      <c r="Z94" s="390"/>
      <c r="AA94" s="390"/>
      <c r="AB94" s="390"/>
      <c r="AC94" s="424"/>
      <c r="AD94" s="390"/>
      <c r="AE94" s="390"/>
      <c r="AF94" s="390"/>
      <c r="AG94" s="390"/>
      <c r="AH94" s="390"/>
      <c r="AI94" s="390"/>
      <c r="AJ94" s="390"/>
      <c r="AK94" s="390"/>
      <c r="AL94" s="390"/>
      <c r="AM94" s="390"/>
      <c r="AN94" s="390"/>
      <c r="AO94" s="390"/>
      <c r="AP94" s="390"/>
      <c r="AQ94" s="424"/>
      <c r="AR94" s="390"/>
      <c r="AS94" s="390"/>
      <c r="AT94" s="390"/>
      <c r="AU94" s="390"/>
      <c r="AV94" s="390"/>
      <c r="AW94" s="390"/>
      <c r="AX94" s="390"/>
      <c r="AY94" s="390"/>
      <c r="AZ94" s="390"/>
      <c r="BA94" s="390"/>
      <c r="BB94" s="424"/>
      <c r="BC94" s="403"/>
      <c r="BD94" s="431" t="s">
        <v>8</v>
      </c>
      <c r="BE94" s="84"/>
      <c r="BF94" s="2"/>
    </row>
    <row r="95" spans="1:58" s="1" customFormat="1" x14ac:dyDescent="0.2">
      <c r="A95" s="126"/>
      <c r="B95" s="131"/>
      <c r="C95" s="128"/>
      <c r="D95" s="128"/>
      <c r="E95" s="128"/>
      <c r="F95" s="108">
        <v>47</v>
      </c>
      <c r="G95" s="109"/>
      <c r="H95" s="109"/>
      <c r="I95" s="109"/>
      <c r="J95" s="109"/>
      <c r="K95" s="109"/>
      <c r="L95" s="109"/>
      <c r="M95" s="109"/>
      <c r="N95" s="109"/>
      <c r="O95" s="110"/>
      <c r="P95" s="109"/>
      <c r="Q95" s="68">
        <f>SUM(F95:P95)</f>
        <v>47</v>
      </c>
      <c r="R95" s="109"/>
      <c r="S95" s="109"/>
      <c r="T95" s="109"/>
      <c r="U95" s="109"/>
      <c r="V95" s="109"/>
      <c r="W95" s="109"/>
      <c r="X95" s="110"/>
      <c r="Y95" s="109"/>
      <c r="Z95" s="109"/>
      <c r="AA95" s="109"/>
      <c r="AB95" s="109"/>
      <c r="AC95" s="68">
        <f>SUM(R95:AB95)</f>
        <v>0</v>
      </c>
      <c r="AD95" s="109"/>
      <c r="AE95" s="110"/>
      <c r="AF95" s="109"/>
      <c r="AG95" s="109"/>
      <c r="AH95" s="109"/>
      <c r="AI95" s="109"/>
      <c r="AJ95" s="109"/>
      <c r="AK95" s="109"/>
      <c r="AL95" s="109"/>
      <c r="AM95" s="109"/>
      <c r="AN95" s="109"/>
      <c r="AO95" s="109"/>
      <c r="AP95" s="110"/>
      <c r="AQ95" s="68">
        <f>SUM(AD95:AP95)</f>
        <v>0</v>
      </c>
      <c r="AR95" s="109"/>
      <c r="AS95" s="109"/>
      <c r="AT95" s="109"/>
      <c r="AU95" s="109"/>
      <c r="AV95" s="109"/>
      <c r="AW95" s="109"/>
      <c r="AX95" s="109"/>
      <c r="AY95" s="109"/>
      <c r="AZ95" s="109"/>
      <c r="BA95" s="109"/>
      <c r="BB95" s="68">
        <f>SUM(AR95:BA95)</f>
        <v>0</v>
      </c>
      <c r="BC95" s="225"/>
      <c r="BD95" s="8">
        <f t="shared" ref="BD95:BD99" si="20">SUM(Q95+AC95+AQ95+BB95)</f>
        <v>47</v>
      </c>
      <c r="BE95" s="84"/>
      <c r="BF95" s="11"/>
    </row>
    <row r="96" spans="1:58" s="1" customFormat="1" x14ac:dyDescent="0.2">
      <c r="A96" s="126"/>
      <c r="B96" s="131"/>
      <c r="C96" s="128"/>
      <c r="D96" s="128"/>
      <c r="E96" s="128"/>
      <c r="F96" s="108"/>
      <c r="G96" s="109"/>
      <c r="H96" s="109"/>
      <c r="I96" s="109"/>
      <c r="J96" s="109"/>
      <c r="K96" s="109"/>
      <c r="L96" s="109"/>
      <c r="M96" s="109"/>
      <c r="N96" s="109"/>
      <c r="O96" s="110"/>
      <c r="P96" s="109"/>
      <c r="Q96" s="68">
        <f>SUM(F96:P96)</f>
        <v>0</v>
      </c>
      <c r="R96" s="109"/>
      <c r="S96" s="109"/>
      <c r="T96" s="109"/>
      <c r="U96" s="109"/>
      <c r="V96" s="109"/>
      <c r="W96" s="109"/>
      <c r="X96" s="110"/>
      <c r="Y96" s="109"/>
      <c r="Z96" s="109"/>
      <c r="AA96" s="109"/>
      <c r="AB96" s="109"/>
      <c r="AC96" s="68">
        <f>SUM(R96:AB96)</f>
        <v>0</v>
      </c>
      <c r="AD96" s="109"/>
      <c r="AE96" s="110"/>
      <c r="AF96" s="109"/>
      <c r="AG96" s="109"/>
      <c r="AH96" s="109"/>
      <c r="AI96" s="109"/>
      <c r="AJ96" s="109"/>
      <c r="AK96" s="109"/>
      <c r="AL96" s="109"/>
      <c r="AM96" s="109"/>
      <c r="AN96" s="109"/>
      <c r="AO96" s="109"/>
      <c r="AP96" s="110"/>
      <c r="AQ96" s="68">
        <f>SUM(AD96:AP96)</f>
        <v>0</v>
      </c>
      <c r="AR96" s="109"/>
      <c r="AS96" s="109"/>
      <c r="AT96" s="109"/>
      <c r="AU96" s="109"/>
      <c r="AV96" s="109"/>
      <c r="AW96" s="109"/>
      <c r="AX96" s="109"/>
      <c r="AY96" s="109"/>
      <c r="AZ96" s="109"/>
      <c r="BA96" s="109"/>
      <c r="BB96" s="68">
        <f>SUM(AR96:BA96)</f>
        <v>0</v>
      </c>
      <c r="BC96" s="225"/>
      <c r="BD96" s="8">
        <f t="shared" si="20"/>
        <v>0</v>
      </c>
      <c r="BE96" s="84"/>
      <c r="BF96" s="11"/>
    </row>
    <row r="97" spans="1:58" s="1" customFormat="1" x14ac:dyDescent="0.2">
      <c r="A97" s="126"/>
      <c r="B97" s="131"/>
      <c r="C97" s="128"/>
      <c r="D97" s="128"/>
      <c r="E97" s="128"/>
      <c r="F97" s="114"/>
      <c r="G97" s="115"/>
      <c r="H97" s="115"/>
      <c r="I97" s="115"/>
      <c r="J97" s="115"/>
      <c r="K97" s="115"/>
      <c r="L97" s="115"/>
      <c r="M97" s="115"/>
      <c r="N97" s="115"/>
      <c r="O97" s="116"/>
      <c r="P97" s="115"/>
      <c r="Q97" s="68">
        <f>SUM(F97:P97)</f>
        <v>0</v>
      </c>
      <c r="R97" s="115"/>
      <c r="S97" s="115"/>
      <c r="T97" s="115"/>
      <c r="U97" s="115"/>
      <c r="V97" s="115"/>
      <c r="W97" s="115"/>
      <c r="X97" s="116"/>
      <c r="Y97" s="115"/>
      <c r="Z97" s="115"/>
      <c r="AA97" s="115"/>
      <c r="AB97" s="115"/>
      <c r="AC97" s="68">
        <f>SUM(R97:AB97)</f>
        <v>0</v>
      </c>
      <c r="AD97" s="115"/>
      <c r="AE97" s="116"/>
      <c r="AF97" s="115"/>
      <c r="AG97" s="115"/>
      <c r="AH97" s="115"/>
      <c r="AI97" s="115"/>
      <c r="AJ97" s="115"/>
      <c r="AK97" s="115"/>
      <c r="AL97" s="115"/>
      <c r="AM97" s="115"/>
      <c r="AN97" s="115"/>
      <c r="AO97" s="115"/>
      <c r="AP97" s="116"/>
      <c r="AQ97" s="68">
        <f>SUM(AD97:AP97)</f>
        <v>0</v>
      </c>
      <c r="AR97" s="115"/>
      <c r="AS97" s="115"/>
      <c r="AT97" s="115"/>
      <c r="AU97" s="115"/>
      <c r="AV97" s="115"/>
      <c r="AW97" s="115"/>
      <c r="AX97" s="115"/>
      <c r="AY97" s="115"/>
      <c r="AZ97" s="115"/>
      <c r="BA97" s="115"/>
      <c r="BB97" s="68">
        <f>SUM(AR97:BA97)</f>
        <v>0</v>
      </c>
      <c r="BC97" s="227"/>
      <c r="BD97" s="8">
        <f t="shared" si="20"/>
        <v>0</v>
      </c>
      <c r="BE97" s="84"/>
      <c r="BF97" s="11"/>
    </row>
    <row r="98" spans="1:58" s="1" customFormat="1" x14ac:dyDescent="0.2">
      <c r="A98" s="126"/>
      <c r="B98" s="131"/>
      <c r="C98" s="128"/>
      <c r="D98" s="128"/>
      <c r="E98" s="128"/>
      <c r="F98" s="114"/>
      <c r="G98" s="115"/>
      <c r="H98" s="115"/>
      <c r="I98" s="115"/>
      <c r="J98" s="115"/>
      <c r="K98" s="115"/>
      <c r="L98" s="115"/>
      <c r="M98" s="115"/>
      <c r="N98" s="115"/>
      <c r="O98" s="116"/>
      <c r="P98" s="115"/>
      <c r="Q98" s="68">
        <f>SUM(F98:P98)</f>
        <v>0</v>
      </c>
      <c r="R98" s="115"/>
      <c r="S98" s="115"/>
      <c r="T98" s="115"/>
      <c r="U98" s="115"/>
      <c r="V98" s="115"/>
      <c r="W98" s="115"/>
      <c r="X98" s="116"/>
      <c r="Y98" s="115"/>
      <c r="Z98" s="115"/>
      <c r="AA98" s="115"/>
      <c r="AB98" s="115"/>
      <c r="AC98" s="68">
        <f>SUM(R98:AB98)</f>
        <v>0</v>
      </c>
      <c r="AD98" s="115"/>
      <c r="AE98" s="116"/>
      <c r="AF98" s="115"/>
      <c r="AG98" s="115"/>
      <c r="AH98" s="115"/>
      <c r="AI98" s="115"/>
      <c r="AJ98" s="115"/>
      <c r="AK98" s="115"/>
      <c r="AL98" s="115"/>
      <c r="AM98" s="115"/>
      <c r="AN98" s="115"/>
      <c r="AO98" s="115"/>
      <c r="AP98" s="116"/>
      <c r="AQ98" s="68">
        <f>SUM(AD98:AP98)</f>
        <v>0</v>
      </c>
      <c r="AR98" s="115"/>
      <c r="AS98" s="115"/>
      <c r="AT98" s="115"/>
      <c r="AU98" s="115"/>
      <c r="AV98" s="115"/>
      <c r="AW98" s="115"/>
      <c r="AX98" s="115"/>
      <c r="AY98" s="115"/>
      <c r="AZ98" s="115"/>
      <c r="BA98" s="115"/>
      <c r="BB98" s="68">
        <f>SUM(AR98:BA98)</f>
        <v>0</v>
      </c>
      <c r="BC98" s="227"/>
      <c r="BD98" s="8">
        <f t="shared" si="20"/>
        <v>0</v>
      </c>
      <c r="BE98" s="84"/>
      <c r="BF98" s="11"/>
    </row>
    <row r="99" spans="1:58" s="1" customFormat="1" x14ac:dyDescent="0.2">
      <c r="A99" s="126"/>
      <c r="B99" s="131"/>
      <c r="C99" s="128"/>
      <c r="D99" s="128"/>
      <c r="E99" s="128"/>
      <c r="F99" s="114"/>
      <c r="G99" s="115"/>
      <c r="H99" s="115"/>
      <c r="I99" s="115"/>
      <c r="J99" s="115"/>
      <c r="K99" s="115"/>
      <c r="L99" s="115"/>
      <c r="M99" s="115"/>
      <c r="N99" s="115"/>
      <c r="O99" s="116"/>
      <c r="P99" s="115"/>
      <c r="Q99" s="68">
        <f>SUM(F99:P99)</f>
        <v>0</v>
      </c>
      <c r="R99" s="115"/>
      <c r="S99" s="115"/>
      <c r="T99" s="115"/>
      <c r="U99" s="115"/>
      <c r="V99" s="115"/>
      <c r="W99" s="115"/>
      <c r="X99" s="116"/>
      <c r="Y99" s="115"/>
      <c r="Z99" s="115"/>
      <c r="AA99" s="115"/>
      <c r="AB99" s="115"/>
      <c r="AC99" s="68">
        <f>SUM(R99:AB99)</f>
        <v>0</v>
      </c>
      <c r="AD99" s="115"/>
      <c r="AE99" s="116"/>
      <c r="AF99" s="115"/>
      <c r="AG99" s="115"/>
      <c r="AH99" s="115"/>
      <c r="AI99" s="115"/>
      <c r="AJ99" s="115"/>
      <c r="AK99" s="115"/>
      <c r="AL99" s="115"/>
      <c r="AM99" s="115"/>
      <c r="AN99" s="115"/>
      <c r="AO99" s="115"/>
      <c r="AP99" s="116"/>
      <c r="AQ99" s="68">
        <f>SUM(AD99:AP99)</f>
        <v>0</v>
      </c>
      <c r="AR99" s="115"/>
      <c r="AS99" s="115"/>
      <c r="AT99" s="115"/>
      <c r="AU99" s="115"/>
      <c r="AV99" s="115"/>
      <c r="AW99" s="115"/>
      <c r="AX99" s="115"/>
      <c r="AY99" s="115"/>
      <c r="AZ99" s="115"/>
      <c r="BA99" s="115"/>
      <c r="BB99" s="68">
        <f>SUM(AR99:BA99)</f>
        <v>0</v>
      </c>
      <c r="BC99" s="227"/>
      <c r="BD99" s="8">
        <f t="shared" si="20"/>
        <v>0</v>
      </c>
      <c r="BE99" s="84"/>
      <c r="BF99" s="11"/>
    </row>
    <row r="100" spans="1:58" s="1" customFormat="1" ht="15.75" thickBot="1" x14ac:dyDescent="0.3">
      <c r="A100" s="444" t="s">
        <v>1</v>
      </c>
      <c r="B100" s="157"/>
      <c r="C100" s="158"/>
      <c r="D100" s="158"/>
      <c r="E100" s="158"/>
      <c r="F100" s="61"/>
      <c r="G100" s="112"/>
      <c r="H100" s="112"/>
      <c r="I100" s="112"/>
      <c r="J100" s="112"/>
      <c r="K100" s="112"/>
      <c r="L100" s="112"/>
      <c r="M100" s="112"/>
      <c r="N100" s="112"/>
      <c r="O100" s="113"/>
      <c r="P100" s="112"/>
      <c r="Q100" s="69">
        <f>SUBTOTAL(9,Q95:Q99)</f>
        <v>47</v>
      </c>
      <c r="R100" s="112"/>
      <c r="S100" s="112"/>
      <c r="T100" s="112"/>
      <c r="U100" s="112"/>
      <c r="V100" s="112"/>
      <c r="W100" s="112"/>
      <c r="X100" s="113"/>
      <c r="Y100" s="112"/>
      <c r="Z100" s="112"/>
      <c r="AA100" s="112"/>
      <c r="AB100" s="112"/>
      <c r="AC100" s="69">
        <f>SUBTOTAL(9,AC95:AC99)</f>
        <v>0</v>
      </c>
      <c r="AD100" s="112"/>
      <c r="AE100" s="113"/>
      <c r="AF100" s="112"/>
      <c r="AG100" s="112"/>
      <c r="AH100" s="112"/>
      <c r="AI100" s="112"/>
      <c r="AJ100" s="112"/>
      <c r="AK100" s="112"/>
      <c r="AL100" s="112"/>
      <c r="AM100" s="112"/>
      <c r="AN100" s="112"/>
      <c r="AO100" s="112"/>
      <c r="AP100" s="113"/>
      <c r="AQ100" s="69">
        <f>SUBTOTAL(9,AQ95:AQ99)</f>
        <v>0</v>
      </c>
      <c r="AR100" s="112"/>
      <c r="AS100" s="112"/>
      <c r="AT100" s="112"/>
      <c r="AU100" s="112"/>
      <c r="AV100" s="112"/>
      <c r="AW100" s="112"/>
      <c r="AX100" s="112"/>
      <c r="AY100" s="112"/>
      <c r="AZ100" s="112"/>
      <c r="BA100" s="112"/>
      <c r="BB100" s="69">
        <f>SUBTOTAL(9,BB95:BB99)</f>
        <v>0</v>
      </c>
      <c r="BC100" s="228"/>
      <c r="BD100" s="10">
        <f>SUBTOTAL(9,BD95:BD99)</f>
        <v>47</v>
      </c>
      <c r="BE100" s="86">
        <f>'totaal BOL niv 4 3 jr'!E31</f>
        <v>0</v>
      </c>
      <c r="BF100" s="11"/>
    </row>
    <row r="101" spans="1:58" s="1" customFormat="1" ht="15" thickTop="1" x14ac:dyDescent="0.2">
      <c r="A101" s="445" t="str">
        <f>'totaal BOL niv 4 3 jr'!B32</f>
        <v>2d Managen Dierverblijf</v>
      </c>
      <c r="B101" s="156"/>
      <c r="C101" s="388"/>
      <c r="D101" s="388"/>
      <c r="E101" s="388"/>
      <c r="F101" s="423"/>
      <c r="G101" s="390"/>
      <c r="H101" s="390"/>
      <c r="I101" s="390"/>
      <c r="J101" s="390"/>
      <c r="K101" s="390"/>
      <c r="L101" s="390"/>
      <c r="M101" s="390"/>
      <c r="N101" s="390"/>
      <c r="O101" s="390"/>
      <c r="P101" s="390"/>
      <c r="Q101" s="424"/>
      <c r="R101" s="390"/>
      <c r="S101" s="390"/>
      <c r="T101" s="390"/>
      <c r="U101" s="390"/>
      <c r="V101" s="390"/>
      <c r="W101" s="390"/>
      <c r="X101" s="390"/>
      <c r="Y101" s="390"/>
      <c r="Z101" s="390"/>
      <c r="AA101" s="390"/>
      <c r="AB101" s="390"/>
      <c r="AC101" s="424"/>
      <c r="AD101" s="390"/>
      <c r="AE101" s="390"/>
      <c r="AF101" s="390"/>
      <c r="AG101" s="390"/>
      <c r="AH101" s="390"/>
      <c r="AI101" s="390"/>
      <c r="AJ101" s="390"/>
      <c r="AK101" s="390"/>
      <c r="AL101" s="390"/>
      <c r="AM101" s="390"/>
      <c r="AN101" s="390"/>
      <c r="AO101" s="390"/>
      <c r="AP101" s="390"/>
      <c r="AQ101" s="424"/>
      <c r="AR101" s="390"/>
      <c r="AS101" s="390"/>
      <c r="AT101" s="390"/>
      <c r="AU101" s="390"/>
      <c r="AV101" s="390"/>
      <c r="AW101" s="390"/>
      <c r="AX101" s="390"/>
      <c r="AY101" s="390"/>
      <c r="AZ101" s="390"/>
      <c r="BA101" s="390"/>
      <c r="BB101" s="424"/>
      <c r="BC101" s="403"/>
      <c r="BD101" s="431" t="s">
        <v>8</v>
      </c>
      <c r="BE101" s="84"/>
      <c r="BF101" s="2"/>
    </row>
    <row r="102" spans="1:58" s="1" customFormat="1" x14ac:dyDescent="0.2">
      <c r="A102" s="126"/>
      <c r="B102" s="131"/>
      <c r="C102" s="128"/>
      <c r="D102" s="128"/>
      <c r="E102" s="128"/>
      <c r="F102" s="108">
        <v>18</v>
      </c>
      <c r="G102" s="109"/>
      <c r="H102" s="109"/>
      <c r="I102" s="109"/>
      <c r="J102" s="109"/>
      <c r="K102" s="109"/>
      <c r="L102" s="109"/>
      <c r="M102" s="109"/>
      <c r="N102" s="109"/>
      <c r="O102" s="110"/>
      <c r="P102" s="109"/>
      <c r="Q102" s="68">
        <f>SUM(F102:P102)</f>
        <v>18</v>
      </c>
      <c r="R102" s="109"/>
      <c r="S102" s="109"/>
      <c r="T102" s="109"/>
      <c r="U102" s="109"/>
      <c r="V102" s="109"/>
      <c r="W102" s="109"/>
      <c r="X102" s="110"/>
      <c r="Y102" s="109"/>
      <c r="Z102" s="109"/>
      <c r="AA102" s="109"/>
      <c r="AB102" s="109"/>
      <c r="AC102" s="68">
        <f>SUM(R102:AB102)</f>
        <v>0</v>
      </c>
      <c r="AD102" s="109"/>
      <c r="AE102" s="110"/>
      <c r="AF102" s="109"/>
      <c r="AG102" s="109"/>
      <c r="AH102" s="109"/>
      <c r="AI102" s="109"/>
      <c r="AJ102" s="109"/>
      <c r="AK102" s="109"/>
      <c r="AL102" s="109"/>
      <c r="AM102" s="109"/>
      <c r="AN102" s="109"/>
      <c r="AO102" s="109"/>
      <c r="AP102" s="110"/>
      <c r="AQ102" s="68">
        <f>SUM(AD102:AP102)</f>
        <v>0</v>
      </c>
      <c r="AR102" s="109"/>
      <c r="AS102" s="109"/>
      <c r="AT102" s="109"/>
      <c r="AU102" s="109"/>
      <c r="AV102" s="109"/>
      <c r="AW102" s="109"/>
      <c r="AX102" s="109"/>
      <c r="AY102" s="109"/>
      <c r="AZ102" s="109"/>
      <c r="BA102" s="109"/>
      <c r="BB102" s="68">
        <f>SUM(AR102:BA102)</f>
        <v>0</v>
      </c>
      <c r="BC102" s="225"/>
      <c r="BD102" s="8">
        <f t="shared" ref="BD102:BD106" si="21">SUM(Q102+AC102+AQ102+BB102)</f>
        <v>18</v>
      </c>
      <c r="BE102" s="84"/>
      <c r="BF102" s="11"/>
    </row>
    <row r="103" spans="1:58" s="1" customFormat="1" x14ac:dyDescent="0.2">
      <c r="A103" s="126"/>
      <c r="B103" s="131"/>
      <c r="C103" s="128"/>
      <c r="D103" s="128"/>
      <c r="E103" s="128"/>
      <c r="F103" s="108"/>
      <c r="G103" s="109"/>
      <c r="H103" s="109"/>
      <c r="I103" s="109"/>
      <c r="J103" s="109"/>
      <c r="K103" s="109"/>
      <c r="L103" s="109"/>
      <c r="M103" s="109"/>
      <c r="N103" s="109"/>
      <c r="O103" s="110"/>
      <c r="P103" s="109"/>
      <c r="Q103" s="68">
        <f>SUM(F103:P103)</f>
        <v>0</v>
      </c>
      <c r="R103" s="109"/>
      <c r="S103" s="109"/>
      <c r="T103" s="109"/>
      <c r="U103" s="109"/>
      <c r="V103" s="109"/>
      <c r="W103" s="109"/>
      <c r="X103" s="110"/>
      <c r="Y103" s="109"/>
      <c r="Z103" s="109"/>
      <c r="AA103" s="109"/>
      <c r="AB103" s="109"/>
      <c r="AC103" s="68">
        <f>SUM(R103:AB103)</f>
        <v>0</v>
      </c>
      <c r="AD103" s="109"/>
      <c r="AE103" s="110"/>
      <c r="AF103" s="109"/>
      <c r="AG103" s="109"/>
      <c r="AH103" s="109"/>
      <c r="AI103" s="109"/>
      <c r="AJ103" s="109"/>
      <c r="AK103" s="109"/>
      <c r="AL103" s="109"/>
      <c r="AM103" s="109"/>
      <c r="AN103" s="109"/>
      <c r="AO103" s="109"/>
      <c r="AP103" s="110"/>
      <c r="AQ103" s="68">
        <f>SUM(AD103:AP103)</f>
        <v>0</v>
      </c>
      <c r="AR103" s="109"/>
      <c r="AS103" s="109"/>
      <c r="AT103" s="109"/>
      <c r="AU103" s="109"/>
      <c r="AV103" s="109"/>
      <c r="AW103" s="109"/>
      <c r="AX103" s="109"/>
      <c r="AY103" s="109"/>
      <c r="AZ103" s="109"/>
      <c r="BA103" s="109"/>
      <c r="BB103" s="68">
        <f>SUM(AR103:BA103)</f>
        <v>0</v>
      </c>
      <c r="BC103" s="225"/>
      <c r="BD103" s="8">
        <f t="shared" si="21"/>
        <v>0</v>
      </c>
      <c r="BE103" s="84"/>
      <c r="BF103" s="11"/>
    </row>
    <row r="104" spans="1:58" s="1" customFormat="1" x14ac:dyDescent="0.2">
      <c r="A104" s="126"/>
      <c r="B104" s="131"/>
      <c r="C104" s="128"/>
      <c r="D104" s="128"/>
      <c r="E104" s="128"/>
      <c r="F104" s="114"/>
      <c r="G104" s="115"/>
      <c r="H104" s="115"/>
      <c r="I104" s="115"/>
      <c r="J104" s="115"/>
      <c r="K104" s="115"/>
      <c r="L104" s="115"/>
      <c r="M104" s="115"/>
      <c r="N104" s="115"/>
      <c r="O104" s="116"/>
      <c r="P104" s="115"/>
      <c r="Q104" s="68">
        <f>SUM(F104:P104)</f>
        <v>0</v>
      </c>
      <c r="R104" s="115"/>
      <c r="S104" s="115"/>
      <c r="T104" s="115"/>
      <c r="U104" s="115"/>
      <c r="V104" s="115"/>
      <c r="W104" s="115"/>
      <c r="X104" s="116"/>
      <c r="Y104" s="115"/>
      <c r="Z104" s="115"/>
      <c r="AA104" s="115"/>
      <c r="AB104" s="115"/>
      <c r="AC104" s="68">
        <f>SUM(R104:AB104)</f>
        <v>0</v>
      </c>
      <c r="AD104" s="115"/>
      <c r="AE104" s="116"/>
      <c r="AF104" s="115"/>
      <c r="AG104" s="115"/>
      <c r="AH104" s="115"/>
      <c r="AI104" s="115"/>
      <c r="AJ104" s="115"/>
      <c r="AK104" s="115"/>
      <c r="AL104" s="115"/>
      <c r="AM104" s="115"/>
      <c r="AN104" s="115"/>
      <c r="AO104" s="115"/>
      <c r="AP104" s="116"/>
      <c r="AQ104" s="68">
        <f>SUM(AD104:AP104)</f>
        <v>0</v>
      </c>
      <c r="AR104" s="115"/>
      <c r="AS104" s="115"/>
      <c r="AT104" s="115"/>
      <c r="AU104" s="115"/>
      <c r="AV104" s="115"/>
      <c r="AW104" s="115"/>
      <c r="AX104" s="115"/>
      <c r="AY104" s="115"/>
      <c r="AZ104" s="115"/>
      <c r="BA104" s="115"/>
      <c r="BB104" s="68">
        <f>SUM(AR104:BA104)</f>
        <v>0</v>
      </c>
      <c r="BC104" s="227"/>
      <c r="BD104" s="8">
        <f t="shared" si="21"/>
        <v>0</v>
      </c>
      <c r="BE104" s="84"/>
      <c r="BF104" s="11"/>
    </row>
    <row r="105" spans="1:58" s="1" customFormat="1" x14ac:dyDescent="0.2">
      <c r="A105" s="126"/>
      <c r="B105" s="131"/>
      <c r="C105" s="128"/>
      <c r="D105" s="128"/>
      <c r="E105" s="128"/>
      <c r="F105" s="114"/>
      <c r="G105" s="115"/>
      <c r="H105" s="115"/>
      <c r="I105" s="115"/>
      <c r="J105" s="115"/>
      <c r="K105" s="115"/>
      <c r="L105" s="115"/>
      <c r="M105" s="115"/>
      <c r="N105" s="115"/>
      <c r="O105" s="116"/>
      <c r="P105" s="115"/>
      <c r="Q105" s="68">
        <f>SUM(F105:P105)</f>
        <v>0</v>
      </c>
      <c r="R105" s="115"/>
      <c r="S105" s="115"/>
      <c r="T105" s="115"/>
      <c r="U105" s="115"/>
      <c r="V105" s="115"/>
      <c r="W105" s="115"/>
      <c r="X105" s="116"/>
      <c r="Y105" s="115"/>
      <c r="Z105" s="115"/>
      <c r="AA105" s="115"/>
      <c r="AB105" s="115"/>
      <c r="AC105" s="68">
        <f>SUM(R105:AB105)</f>
        <v>0</v>
      </c>
      <c r="AD105" s="115"/>
      <c r="AE105" s="116"/>
      <c r="AF105" s="115"/>
      <c r="AG105" s="115"/>
      <c r="AH105" s="115"/>
      <c r="AI105" s="115"/>
      <c r="AJ105" s="115"/>
      <c r="AK105" s="115"/>
      <c r="AL105" s="115"/>
      <c r="AM105" s="115"/>
      <c r="AN105" s="115"/>
      <c r="AO105" s="115"/>
      <c r="AP105" s="116"/>
      <c r="AQ105" s="68">
        <f>SUM(AD105:AP105)</f>
        <v>0</v>
      </c>
      <c r="AR105" s="115"/>
      <c r="AS105" s="115"/>
      <c r="AT105" s="115"/>
      <c r="AU105" s="115"/>
      <c r="AV105" s="115"/>
      <c r="AW105" s="115"/>
      <c r="AX105" s="115"/>
      <c r="AY105" s="115"/>
      <c r="AZ105" s="115"/>
      <c r="BA105" s="115"/>
      <c r="BB105" s="68">
        <f>SUM(AR105:BA105)</f>
        <v>0</v>
      </c>
      <c r="BC105" s="227"/>
      <c r="BD105" s="8">
        <f t="shared" si="21"/>
        <v>0</v>
      </c>
      <c r="BE105" s="84"/>
      <c r="BF105" s="11"/>
    </row>
    <row r="106" spans="1:58" s="1" customFormat="1" x14ac:dyDescent="0.2">
      <c r="A106" s="126"/>
      <c r="B106" s="131"/>
      <c r="C106" s="128"/>
      <c r="D106" s="128"/>
      <c r="E106" s="128"/>
      <c r="F106" s="114"/>
      <c r="G106" s="115"/>
      <c r="H106" s="115"/>
      <c r="I106" s="115"/>
      <c r="J106" s="115"/>
      <c r="K106" s="115"/>
      <c r="L106" s="115"/>
      <c r="M106" s="115"/>
      <c r="N106" s="115"/>
      <c r="O106" s="116"/>
      <c r="P106" s="115"/>
      <c r="Q106" s="68">
        <f>SUM(F106:P106)</f>
        <v>0</v>
      </c>
      <c r="R106" s="115"/>
      <c r="S106" s="115"/>
      <c r="T106" s="115"/>
      <c r="U106" s="115"/>
      <c r="V106" s="115"/>
      <c r="W106" s="115"/>
      <c r="X106" s="116"/>
      <c r="Y106" s="115"/>
      <c r="Z106" s="115"/>
      <c r="AA106" s="115"/>
      <c r="AB106" s="115"/>
      <c r="AC106" s="68">
        <f>SUM(R106:AB106)</f>
        <v>0</v>
      </c>
      <c r="AD106" s="115"/>
      <c r="AE106" s="116"/>
      <c r="AF106" s="115"/>
      <c r="AG106" s="115"/>
      <c r="AH106" s="115"/>
      <c r="AI106" s="115"/>
      <c r="AJ106" s="115"/>
      <c r="AK106" s="115"/>
      <c r="AL106" s="115"/>
      <c r="AM106" s="115"/>
      <c r="AN106" s="115"/>
      <c r="AO106" s="115"/>
      <c r="AP106" s="116"/>
      <c r="AQ106" s="68">
        <f>SUM(AD106:AP106)</f>
        <v>0</v>
      </c>
      <c r="AR106" s="115"/>
      <c r="AS106" s="115"/>
      <c r="AT106" s="115"/>
      <c r="AU106" s="115"/>
      <c r="AV106" s="115"/>
      <c r="AW106" s="115"/>
      <c r="AX106" s="115"/>
      <c r="AY106" s="115"/>
      <c r="AZ106" s="115"/>
      <c r="BA106" s="115"/>
      <c r="BB106" s="68">
        <f>SUM(AR106:BA106)</f>
        <v>0</v>
      </c>
      <c r="BC106" s="227"/>
      <c r="BD106" s="8">
        <f t="shared" si="21"/>
        <v>0</v>
      </c>
      <c r="BE106" s="84"/>
      <c r="BF106" s="11"/>
    </row>
    <row r="107" spans="1:58" s="1" customFormat="1" ht="15.75" thickBot="1" x14ac:dyDescent="0.3">
      <c r="A107" s="444" t="s">
        <v>1</v>
      </c>
      <c r="B107" s="157"/>
      <c r="C107" s="158"/>
      <c r="D107" s="158"/>
      <c r="E107" s="158"/>
      <c r="F107" s="61"/>
      <c r="G107" s="112"/>
      <c r="H107" s="112"/>
      <c r="I107" s="112"/>
      <c r="J107" s="112"/>
      <c r="K107" s="112"/>
      <c r="L107" s="112"/>
      <c r="M107" s="112"/>
      <c r="N107" s="112"/>
      <c r="O107" s="113"/>
      <c r="P107" s="112"/>
      <c r="Q107" s="69">
        <f>SUBTOTAL(9,Q102:Q106)</f>
        <v>18</v>
      </c>
      <c r="R107" s="112"/>
      <c r="S107" s="112"/>
      <c r="T107" s="112"/>
      <c r="U107" s="112"/>
      <c r="V107" s="112"/>
      <c r="W107" s="112"/>
      <c r="X107" s="113"/>
      <c r="Y107" s="112"/>
      <c r="Z107" s="112"/>
      <c r="AA107" s="112"/>
      <c r="AB107" s="112"/>
      <c r="AC107" s="69">
        <f>SUBTOTAL(9,AC102:AC106)</f>
        <v>0</v>
      </c>
      <c r="AD107" s="112"/>
      <c r="AE107" s="113"/>
      <c r="AF107" s="112"/>
      <c r="AG107" s="112"/>
      <c r="AH107" s="112"/>
      <c r="AI107" s="112"/>
      <c r="AJ107" s="112"/>
      <c r="AK107" s="112"/>
      <c r="AL107" s="112"/>
      <c r="AM107" s="112"/>
      <c r="AN107" s="112"/>
      <c r="AO107" s="112"/>
      <c r="AP107" s="113"/>
      <c r="AQ107" s="69">
        <f>SUBTOTAL(9,AQ102:AQ106)</f>
        <v>0</v>
      </c>
      <c r="AR107" s="112"/>
      <c r="AS107" s="112"/>
      <c r="AT107" s="112"/>
      <c r="AU107" s="112"/>
      <c r="AV107" s="112"/>
      <c r="AW107" s="112"/>
      <c r="AX107" s="112"/>
      <c r="AY107" s="112"/>
      <c r="AZ107" s="112"/>
      <c r="BA107" s="112"/>
      <c r="BB107" s="69">
        <f>SUBTOTAL(9,BB102:BB106)</f>
        <v>0</v>
      </c>
      <c r="BC107" s="228"/>
      <c r="BD107" s="10">
        <f>SUBTOTAL(9,BD102:BD106)</f>
        <v>18</v>
      </c>
      <c r="BE107" s="86">
        <f>'totaal BOL niv 4 3 jr'!E32</f>
        <v>0</v>
      </c>
      <c r="BF107" s="11"/>
    </row>
    <row r="108" spans="1:58" s="1" customFormat="1" ht="15" thickTop="1" x14ac:dyDescent="0.2">
      <c r="A108" s="445" t="str">
        <f>'totaal BOL niv 4 3 jr'!B33</f>
        <v>2eTrainen</v>
      </c>
      <c r="B108" s="156"/>
      <c r="C108" s="388"/>
      <c r="D108" s="388"/>
      <c r="E108" s="388"/>
      <c r="F108" s="423"/>
      <c r="G108" s="390"/>
      <c r="H108" s="390"/>
      <c r="I108" s="390"/>
      <c r="J108" s="390"/>
      <c r="K108" s="390"/>
      <c r="L108" s="390"/>
      <c r="M108" s="390"/>
      <c r="N108" s="390"/>
      <c r="O108" s="390"/>
      <c r="P108" s="390"/>
      <c r="Q108" s="424"/>
      <c r="R108" s="390"/>
      <c r="S108" s="390"/>
      <c r="T108" s="390"/>
      <c r="U108" s="390"/>
      <c r="V108" s="390"/>
      <c r="W108" s="390"/>
      <c r="X108" s="390"/>
      <c r="Y108" s="390"/>
      <c r="Z108" s="390"/>
      <c r="AA108" s="390"/>
      <c r="AB108" s="390"/>
      <c r="AC108" s="424"/>
      <c r="AD108" s="390"/>
      <c r="AE108" s="390"/>
      <c r="AF108" s="390"/>
      <c r="AG108" s="390"/>
      <c r="AH108" s="390"/>
      <c r="AI108" s="390"/>
      <c r="AJ108" s="390"/>
      <c r="AK108" s="390"/>
      <c r="AL108" s="390"/>
      <c r="AM108" s="390"/>
      <c r="AN108" s="390"/>
      <c r="AO108" s="390"/>
      <c r="AP108" s="390"/>
      <c r="AQ108" s="424"/>
      <c r="AR108" s="390"/>
      <c r="AS108" s="390"/>
      <c r="AT108" s="390"/>
      <c r="AU108" s="390"/>
      <c r="AV108" s="390"/>
      <c r="AW108" s="390"/>
      <c r="AX108" s="390"/>
      <c r="AY108" s="390"/>
      <c r="AZ108" s="390"/>
      <c r="BA108" s="390"/>
      <c r="BB108" s="424"/>
      <c r="BC108" s="403"/>
      <c r="BD108" s="431" t="s">
        <v>8</v>
      </c>
      <c r="BE108" s="84"/>
      <c r="BF108" s="2"/>
    </row>
    <row r="109" spans="1:58" s="1" customFormat="1" x14ac:dyDescent="0.2">
      <c r="A109" s="126"/>
      <c r="B109" s="131"/>
      <c r="C109" s="128"/>
      <c r="D109" s="128"/>
      <c r="E109" s="128"/>
      <c r="F109" s="108">
        <v>38</v>
      </c>
      <c r="G109" s="109"/>
      <c r="H109" s="109"/>
      <c r="I109" s="109"/>
      <c r="J109" s="109"/>
      <c r="K109" s="109"/>
      <c r="L109" s="109"/>
      <c r="M109" s="109"/>
      <c r="N109" s="109"/>
      <c r="O109" s="110"/>
      <c r="P109" s="109"/>
      <c r="Q109" s="68">
        <f>SUM(F109:P109)</f>
        <v>38</v>
      </c>
      <c r="R109" s="109"/>
      <c r="S109" s="109"/>
      <c r="T109" s="109"/>
      <c r="U109" s="109"/>
      <c r="V109" s="109"/>
      <c r="W109" s="109"/>
      <c r="X109" s="110"/>
      <c r="Y109" s="109"/>
      <c r="Z109" s="109"/>
      <c r="AA109" s="109"/>
      <c r="AB109" s="109"/>
      <c r="AC109" s="68">
        <f>SUM(R109:AB109)</f>
        <v>0</v>
      </c>
      <c r="AD109" s="109"/>
      <c r="AE109" s="110"/>
      <c r="AF109" s="109"/>
      <c r="AG109" s="109"/>
      <c r="AH109" s="109"/>
      <c r="AI109" s="109"/>
      <c r="AJ109" s="109"/>
      <c r="AK109" s="109"/>
      <c r="AL109" s="109"/>
      <c r="AM109" s="109"/>
      <c r="AN109" s="109"/>
      <c r="AO109" s="109"/>
      <c r="AP109" s="110"/>
      <c r="AQ109" s="68">
        <f>SUM(AD109:AP109)</f>
        <v>0</v>
      </c>
      <c r="AR109" s="109"/>
      <c r="AS109" s="109"/>
      <c r="AT109" s="109"/>
      <c r="AU109" s="109"/>
      <c r="AV109" s="109"/>
      <c r="AW109" s="109"/>
      <c r="AX109" s="109"/>
      <c r="AY109" s="109"/>
      <c r="AZ109" s="109"/>
      <c r="BA109" s="109"/>
      <c r="BB109" s="68">
        <f>SUM(AR109:BA109)</f>
        <v>0</v>
      </c>
      <c r="BC109" s="225"/>
      <c r="BD109" s="8">
        <f t="shared" ref="BD109:BD113" si="22">SUM(Q109+AC109+AQ109+BB109)</f>
        <v>38</v>
      </c>
      <c r="BE109" s="84"/>
      <c r="BF109" s="11"/>
    </row>
    <row r="110" spans="1:58" s="1" customFormat="1" x14ac:dyDescent="0.2">
      <c r="A110" s="126"/>
      <c r="B110" s="131"/>
      <c r="C110" s="128"/>
      <c r="D110" s="128"/>
      <c r="E110" s="128"/>
      <c r="F110" s="108"/>
      <c r="G110" s="109"/>
      <c r="H110" s="109"/>
      <c r="I110" s="109"/>
      <c r="J110" s="109"/>
      <c r="K110" s="109"/>
      <c r="L110" s="109"/>
      <c r="M110" s="109"/>
      <c r="N110" s="109"/>
      <c r="O110" s="110"/>
      <c r="P110" s="109"/>
      <c r="Q110" s="68">
        <f>SUM(F110:P110)</f>
        <v>0</v>
      </c>
      <c r="R110" s="109"/>
      <c r="S110" s="109"/>
      <c r="T110" s="109"/>
      <c r="U110" s="109"/>
      <c r="V110" s="109"/>
      <c r="W110" s="109"/>
      <c r="X110" s="110"/>
      <c r="Y110" s="109"/>
      <c r="Z110" s="109"/>
      <c r="AA110" s="109"/>
      <c r="AB110" s="109"/>
      <c r="AC110" s="68">
        <f>SUM(R110:AB110)</f>
        <v>0</v>
      </c>
      <c r="AD110" s="109"/>
      <c r="AE110" s="110"/>
      <c r="AF110" s="109"/>
      <c r="AG110" s="109"/>
      <c r="AH110" s="109"/>
      <c r="AI110" s="109"/>
      <c r="AJ110" s="109"/>
      <c r="AK110" s="109"/>
      <c r="AL110" s="109"/>
      <c r="AM110" s="109"/>
      <c r="AN110" s="109"/>
      <c r="AO110" s="109"/>
      <c r="AP110" s="110"/>
      <c r="AQ110" s="68">
        <f>SUM(AD110:AP110)</f>
        <v>0</v>
      </c>
      <c r="AR110" s="109"/>
      <c r="AS110" s="109"/>
      <c r="AT110" s="109"/>
      <c r="AU110" s="109"/>
      <c r="AV110" s="109"/>
      <c r="AW110" s="109"/>
      <c r="AX110" s="109"/>
      <c r="AY110" s="109"/>
      <c r="AZ110" s="109"/>
      <c r="BA110" s="109"/>
      <c r="BB110" s="68">
        <f>SUM(AR110:BA110)</f>
        <v>0</v>
      </c>
      <c r="BC110" s="225"/>
      <c r="BD110" s="8">
        <f t="shared" si="22"/>
        <v>0</v>
      </c>
      <c r="BE110" s="84"/>
      <c r="BF110" s="11"/>
    </row>
    <row r="111" spans="1:58" s="1" customFormat="1" x14ac:dyDescent="0.2">
      <c r="A111" s="126"/>
      <c r="B111" s="131"/>
      <c r="C111" s="128"/>
      <c r="D111" s="128"/>
      <c r="E111" s="128"/>
      <c r="F111" s="114"/>
      <c r="G111" s="115"/>
      <c r="H111" s="115"/>
      <c r="I111" s="115"/>
      <c r="J111" s="115"/>
      <c r="K111" s="115"/>
      <c r="L111" s="115"/>
      <c r="M111" s="115"/>
      <c r="N111" s="115"/>
      <c r="O111" s="116"/>
      <c r="P111" s="115"/>
      <c r="Q111" s="68">
        <f>SUM(F111:P111)</f>
        <v>0</v>
      </c>
      <c r="R111" s="115"/>
      <c r="S111" s="115"/>
      <c r="T111" s="115"/>
      <c r="U111" s="115"/>
      <c r="V111" s="115"/>
      <c r="W111" s="115"/>
      <c r="X111" s="116"/>
      <c r="Y111" s="115"/>
      <c r="Z111" s="115"/>
      <c r="AA111" s="115"/>
      <c r="AB111" s="115"/>
      <c r="AC111" s="68">
        <f>SUM(R111:AB111)</f>
        <v>0</v>
      </c>
      <c r="AD111" s="115"/>
      <c r="AE111" s="116"/>
      <c r="AF111" s="115"/>
      <c r="AG111" s="115"/>
      <c r="AH111" s="115"/>
      <c r="AI111" s="115"/>
      <c r="AJ111" s="115"/>
      <c r="AK111" s="115"/>
      <c r="AL111" s="115"/>
      <c r="AM111" s="115"/>
      <c r="AN111" s="115"/>
      <c r="AO111" s="115"/>
      <c r="AP111" s="116"/>
      <c r="AQ111" s="68">
        <f>SUM(AD111:AP111)</f>
        <v>0</v>
      </c>
      <c r="AR111" s="115"/>
      <c r="AS111" s="115"/>
      <c r="AT111" s="115"/>
      <c r="AU111" s="115"/>
      <c r="AV111" s="115"/>
      <c r="AW111" s="115"/>
      <c r="AX111" s="115"/>
      <c r="AY111" s="115"/>
      <c r="AZ111" s="115"/>
      <c r="BA111" s="115"/>
      <c r="BB111" s="68">
        <f>SUM(AR111:BA111)</f>
        <v>0</v>
      </c>
      <c r="BC111" s="227"/>
      <c r="BD111" s="8">
        <f t="shared" si="22"/>
        <v>0</v>
      </c>
      <c r="BE111" s="84"/>
      <c r="BF111" s="11"/>
    </row>
    <row r="112" spans="1:58" s="1" customFormat="1" x14ac:dyDescent="0.2">
      <c r="A112" s="126"/>
      <c r="B112" s="131"/>
      <c r="C112" s="128"/>
      <c r="D112" s="128"/>
      <c r="E112" s="128"/>
      <c r="F112" s="114"/>
      <c r="G112" s="115"/>
      <c r="H112" s="115"/>
      <c r="I112" s="115"/>
      <c r="J112" s="115"/>
      <c r="K112" s="115"/>
      <c r="L112" s="115"/>
      <c r="M112" s="115"/>
      <c r="N112" s="115"/>
      <c r="O112" s="116"/>
      <c r="P112" s="115"/>
      <c r="Q112" s="68">
        <f>SUM(F112:P112)</f>
        <v>0</v>
      </c>
      <c r="R112" s="115"/>
      <c r="S112" s="115"/>
      <c r="T112" s="115"/>
      <c r="U112" s="115"/>
      <c r="V112" s="115"/>
      <c r="W112" s="115"/>
      <c r="X112" s="116"/>
      <c r="Y112" s="115"/>
      <c r="Z112" s="115"/>
      <c r="AA112" s="115"/>
      <c r="AB112" s="115"/>
      <c r="AC112" s="68">
        <f>SUM(R112:AB112)</f>
        <v>0</v>
      </c>
      <c r="AD112" s="115"/>
      <c r="AE112" s="116"/>
      <c r="AF112" s="115"/>
      <c r="AG112" s="115"/>
      <c r="AH112" s="115"/>
      <c r="AI112" s="115"/>
      <c r="AJ112" s="115"/>
      <c r="AK112" s="115"/>
      <c r="AL112" s="115"/>
      <c r="AM112" s="115"/>
      <c r="AN112" s="115"/>
      <c r="AO112" s="115"/>
      <c r="AP112" s="116"/>
      <c r="AQ112" s="68">
        <f>SUM(AD112:AP112)</f>
        <v>0</v>
      </c>
      <c r="AR112" s="115"/>
      <c r="AS112" s="115"/>
      <c r="AT112" s="115"/>
      <c r="AU112" s="115"/>
      <c r="AV112" s="115"/>
      <c r="AW112" s="115"/>
      <c r="AX112" s="115"/>
      <c r="AY112" s="115"/>
      <c r="AZ112" s="115"/>
      <c r="BA112" s="115"/>
      <c r="BB112" s="68">
        <f>SUM(AR112:BA112)</f>
        <v>0</v>
      </c>
      <c r="BC112" s="227"/>
      <c r="BD112" s="8">
        <f t="shared" si="22"/>
        <v>0</v>
      </c>
      <c r="BE112" s="84"/>
      <c r="BF112" s="11"/>
    </row>
    <row r="113" spans="1:58" s="1" customFormat="1" x14ac:dyDescent="0.2">
      <c r="A113" s="126"/>
      <c r="B113" s="131"/>
      <c r="C113" s="128"/>
      <c r="D113" s="128"/>
      <c r="E113" s="128"/>
      <c r="F113" s="114"/>
      <c r="G113" s="115"/>
      <c r="H113" s="115"/>
      <c r="I113" s="115"/>
      <c r="J113" s="115"/>
      <c r="K113" s="115"/>
      <c r="L113" s="115"/>
      <c r="M113" s="115"/>
      <c r="N113" s="115"/>
      <c r="O113" s="116"/>
      <c r="P113" s="115"/>
      <c r="Q113" s="68">
        <f>SUM(F113:P113)</f>
        <v>0</v>
      </c>
      <c r="R113" s="115"/>
      <c r="S113" s="115"/>
      <c r="T113" s="115"/>
      <c r="U113" s="115"/>
      <c r="V113" s="115"/>
      <c r="W113" s="115"/>
      <c r="X113" s="116"/>
      <c r="Y113" s="115"/>
      <c r="Z113" s="115"/>
      <c r="AA113" s="115"/>
      <c r="AB113" s="115"/>
      <c r="AC113" s="68">
        <f>SUM(R113:AB113)</f>
        <v>0</v>
      </c>
      <c r="AD113" s="115"/>
      <c r="AE113" s="116"/>
      <c r="AF113" s="115"/>
      <c r="AG113" s="115"/>
      <c r="AH113" s="115"/>
      <c r="AI113" s="115"/>
      <c r="AJ113" s="115"/>
      <c r="AK113" s="115"/>
      <c r="AL113" s="115"/>
      <c r="AM113" s="115"/>
      <c r="AN113" s="115"/>
      <c r="AO113" s="115"/>
      <c r="AP113" s="116"/>
      <c r="AQ113" s="68">
        <f>SUM(AD113:AP113)</f>
        <v>0</v>
      </c>
      <c r="AR113" s="115"/>
      <c r="AS113" s="115"/>
      <c r="AT113" s="115"/>
      <c r="AU113" s="115"/>
      <c r="AV113" s="115"/>
      <c r="AW113" s="115"/>
      <c r="AX113" s="115"/>
      <c r="AY113" s="115"/>
      <c r="AZ113" s="115"/>
      <c r="BA113" s="115"/>
      <c r="BB113" s="68">
        <f>SUM(AR113:BA113)</f>
        <v>0</v>
      </c>
      <c r="BC113" s="227"/>
      <c r="BD113" s="8">
        <f t="shared" si="22"/>
        <v>0</v>
      </c>
      <c r="BE113" s="84"/>
      <c r="BF113" s="11"/>
    </row>
    <row r="114" spans="1:58" s="1" customFormat="1" ht="15.75" thickBot="1" x14ac:dyDescent="0.3">
      <c r="A114" s="444" t="s">
        <v>1</v>
      </c>
      <c r="B114" s="157"/>
      <c r="C114" s="158"/>
      <c r="D114" s="158"/>
      <c r="E114" s="158"/>
      <c r="F114" s="61"/>
      <c r="G114" s="112"/>
      <c r="H114" s="112"/>
      <c r="I114" s="112"/>
      <c r="J114" s="112"/>
      <c r="K114" s="112"/>
      <c r="L114" s="112"/>
      <c r="M114" s="112"/>
      <c r="N114" s="112"/>
      <c r="O114" s="113"/>
      <c r="P114" s="112"/>
      <c r="Q114" s="69">
        <f>SUBTOTAL(9,Q109:Q113)</f>
        <v>38</v>
      </c>
      <c r="R114" s="112"/>
      <c r="S114" s="112"/>
      <c r="T114" s="112"/>
      <c r="U114" s="112"/>
      <c r="V114" s="112"/>
      <c r="W114" s="112"/>
      <c r="X114" s="113"/>
      <c r="Y114" s="112"/>
      <c r="Z114" s="112"/>
      <c r="AA114" s="112"/>
      <c r="AB114" s="112"/>
      <c r="AC114" s="69">
        <f>SUBTOTAL(9,AC109:AC113)</f>
        <v>0</v>
      </c>
      <c r="AD114" s="112"/>
      <c r="AE114" s="113"/>
      <c r="AF114" s="112"/>
      <c r="AG114" s="112"/>
      <c r="AH114" s="112"/>
      <c r="AI114" s="112"/>
      <c r="AJ114" s="112"/>
      <c r="AK114" s="112"/>
      <c r="AL114" s="112"/>
      <c r="AM114" s="112"/>
      <c r="AN114" s="112"/>
      <c r="AO114" s="112"/>
      <c r="AP114" s="113"/>
      <c r="AQ114" s="69">
        <f>SUBTOTAL(9,AQ109:AQ113)</f>
        <v>0</v>
      </c>
      <c r="AR114" s="112"/>
      <c r="AS114" s="112"/>
      <c r="AT114" s="112"/>
      <c r="AU114" s="112"/>
      <c r="AV114" s="112"/>
      <c r="AW114" s="112"/>
      <c r="AX114" s="112"/>
      <c r="AY114" s="112"/>
      <c r="AZ114" s="112"/>
      <c r="BA114" s="112"/>
      <c r="BB114" s="69">
        <f>SUBTOTAL(9,BB109:BB113)</f>
        <v>0</v>
      </c>
      <c r="BC114" s="228"/>
      <c r="BD114" s="10">
        <f>SUBTOTAL(9,BD109:BD113)</f>
        <v>38</v>
      </c>
      <c r="BE114" s="86">
        <f>'totaal BOL niv 4 3 jr'!E33</f>
        <v>0</v>
      </c>
      <c r="BF114" s="11"/>
    </row>
    <row r="115" spans="1:58" s="1" customFormat="1" ht="15" thickTop="1" x14ac:dyDescent="0.2">
      <c r="A115" s="445" t="str">
        <f>'totaal BOL niv 4 3 jr'!B34</f>
        <v>2f Bedrijfsmatig houden van dieren</v>
      </c>
      <c r="B115" s="156"/>
      <c r="C115" s="388"/>
      <c r="D115" s="388"/>
      <c r="E115" s="388"/>
      <c r="F115" s="423"/>
      <c r="G115" s="390"/>
      <c r="H115" s="390"/>
      <c r="I115" s="390"/>
      <c r="J115" s="390"/>
      <c r="K115" s="390"/>
      <c r="L115" s="390"/>
      <c r="M115" s="390"/>
      <c r="N115" s="390"/>
      <c r="O115" s="390"/>
      <c r="P115" s="390"/>
      <c r="Q115" s="424"/>
      <c r="R115" s="390"/>
      <c r="S115" s="390"/>
      <c r="T115" s="390"/>
      <c r="U115" s="390"/>
      <c r="V115" s="390"/>
      <c r="W115" s="390"/>
      <c r="X115" s="390"/>
      <c r="Y115" s="390"/>
      <c r="Z115" s="390"/>
      <c r="AA115" s="390"/>
      <c r="AB115" s="390"/>
      <c r="AC115" s="424"/>
      <c r="AD115" s="390"/>
      <c r="AE115" s="390"/>
      <c r="AF115" s="390"/>
      <c r="AG115" s="390"/>
      <c r="AH115" s="390"/>
      <c r="AI115" s="390"/>
      <c r="AJ115" s="390"/>
      <c r="AK115" s="390"/>
      <c r="AL115" s="390"/>
      <c r="AM115" s="390"/>
      <c r="AN115" s="390"/>
      <c r="AO115" s="390"/>
      <c r="AP115" s="390"/>
      <c r="AQ115" s="424"/>
      <c r="AR115" s="390"/>
      <c r="AS115" s="390"/>
      <c r="AT115" s="390"/>
      <c r="AU115" s="390"/>
      <c r="AV115" s="390"/>
      <c r="AW115" s="390"/>
      <c r="AX115" s="390"/>
      <c r="AY115" s="390"/>
      <c r="AZ115" s="390"/>
      <c r="BA115" s="390"/>
      <c r="BB115" s="424"/>
      <c r="BC115" s="403"/>
      <c r="BD115" s="431" t="s">
        <v>8</v>
      </c>
      <c r="BE115" s="84"/>
      <c r="BF115" s="2"/>
    </row>
    <row r="116" spans="1:58" s="1" customFormat="1" x14ac:dyDescent="0.2">
      <c r="A116" s="126"/>
      <c r="B116" s="131"/>
      <c r="C116" s="128"/>
      <c r="D116" s="128"/>
      <c r="E116" s="128"/>
      <c r="F116" s="108">
        <v>32</v>
      </c>
      <c r="G116" s="109"/>
      <c r="H116" s="109"/>
      <c r="I116" s="109"/>
      <c r="J116" s="109"/>
      <c r="K116" s="109"/>
      <c r="L116" s="109"/>
      <c r="M116" s="109"/>
      <c r="N116" s="109"/>
      <c r="O116" s="110"/>
      <c r="P116" s="109"/>
      <c r="Q116" s="68">
        <f>SUM(F116:P116)</f>
        <v>32</v>
      </c>
      <c r="R116" s="109"/>
      <c r="S116" s="109"/>
      <c r="T116" s="109"/>
      <c r="U116" s="109"/>
      <c r="V116" s="109"/>
      <c r="W116" s="109"/>
      <c r="X116" s="110"/>
      <c r="Y116" s="109"/>
      <c r="Z116" s="109"/>
      <c r="AA116" s="109"/>
      <c r="AB116" s="109"/>
      <c r="AC116" s="68">
        <f>SUM(R116:AB116)</f>
        <v>0</v>
      </c>
      <c r="AD116" s="109"/>
      <c r="AE116" s="110"/>
      <c r="AF116" s="109"/>
      <c r="AG116" s="109"/>
      <c r="AH116" s="109"/>
      <c r="AI116" s="109"/>
      <c r="AJ116" s="109"/>
      <c r="AK116" s="109"/>
      <c r="AL116" s="109"/>
      <c r="AM116" s="109"/>
      <c r="AN116" s="109"/>
      <c r="AO116" s="109"/>
      <c r="AP116" s="110"/>
      <c r="AQ116" s="68">
        <f>SUM(AD116:AP116)</f>
        <v>0</v>
      </c>
      <c r="AR116" s="109"/>
      <c r="AS116" s="109"/>
      <c r="AT116" s="109"/>
      <c r="AU116" s="109"/>
      <c r="AV116" s="109"/>
      <c r="AW116" s="109"/>
      <c r="AX116" s="109"/>
      <c r="AY116" s="109"/>
      <c r="AZ116" s="109"/>
      <c r="BA116" s="109"/>
      <c r="BB116" s="68">
        <f>SUM(AR116:BA116)</f>
        <v>0</v>
      </c>
      <c r="BC116" s="225"/>
      <c r="BD116" s="8">
        <f t="shared" ref="BD116:BD120" si="23">SUM(Q116+AC116+AQ116+BB116)</f>
        <v>32</v>
      </c>
      <c r="BE116" s="84"/>
      <c r="BF116" s="11"/>
    </row>
    <row r="117" spans="1:58" s="1" customFormat="1" x14ac:dyDescent="0.2">
      <c r="A117" s="126"/>
      <c r="B117" s="131"/>
      <c r="C117" s="128"/>
      <c r="D117" s="128"/>
      <c r="E117" s="128"/>
      <c r="F117" s="108"/>
      <c r="G117" s="109"/>
      <c r="H117" s="109"/>
      <c r="I117" s="109"/>
      <c r="J117" s="109"/>
      <c r="K117" s="109"/>
      <c r="L117" s="109"/>
      <c r="M117" s="109"/>
      <c r="N117" s="109"/>
      <c r="O117" s="110"/>
      <c r="P117" s="109"/>
      <c r="Q117" s="68">
        <f>SUM(F117:P117)</f>
        <v>0</v>
      </c>
      <c r="R117" s="109"/>
      <c r="S117" s="109"/>
      <c r="T117" s="109"/>
      <c r="U117" s="109"/>
      <c r="V117" s="109"/>
      <c r="W117" s="109"/>
      <c r="X117" s="110"/>
      <c r="Y117" s="109"/>
      <c r="Z117" s="109"/>
      <c r="AA117" s="109"/>
      <c r="AB117" s="109"/>
      <c r="AC117" s="68">
        <f>SUM(R117:AB117)</f>
        <v>0</v>
      </c>
      <c r="AD117" s="109"/>
      <c r="AE117" s="110"/>
      <c r="AF117" s="109"/>
      <c r="AG117" s="109"/>
      <c r="AH117" s="109"/>
      <c r="AI117" s="109"/>
      <c r="AJ117" s="109"/>
      <c r="AK117" s="109"/>
      <c r="AL117" s="109"/>
      <c r="AM117" s="109"/>
      <c r="AN117" s="109"/>
      <c r="AO117" s="109"/>
      <c r="AP117" s="110"/>
      <c r="AQ117" s="68">
        <f>SUM(AD117:AP117)</f>
        <v>0</v>
      </c>
      <c r="AR117" s="109"/>
      <c r="AS117" s="109"/>
      <c r="AT117" s="109"/>
      <c r="AU117" s="109"/>
      <c r="AV117" s="109"/>
      <c r="AW117" s="109"/>
      <c r="AX117" s="109"/>
      <c r="AY117" s="109"/>
      <c r="AZ117" s="109"/>
      <c r="BA117" s="109"/>
      <c r="BB117" s="68">
        <f>SUM(AR117:BA117)</f>
        <v>0</v>
      </c>
      <c r="BC117" s="225"/>
      <c r="BD117" s="8">
        <f t="shared" si="23"/>
        <v>0</v>
      </c>
      <c r="BE117" s="84"/>
      <c r="BF117" s="11"/>
    </row>
    <row r="118" spans="1:58" s="1" customFormat="1" x14ac:dyDescent="0.2">
      <c r="A118" s="126"/>
      <c r="B118" s="131"/>
      <c r="C118" s="128"/>
      <c r="D118" s="128"/>
      <c r="E118" s="128"/>
      <c r="F118" s="114"/>
      <c r="G118" s="115"/>
      <c r="H118" s="115"/>
      <c r="I118" s="115"/>
      <c r="J118" s="115"/>
      <c r="K118" s="115"/>
      <c r="L118" s="115"/>
      <c r="M118" s="115"/>
      <c r="N118" s="115"/>
      <c r="O118" s="116"/>
      <c r="P118" s="115"/>
      <c r="Q118" s="68">
        <f>SUM(F118:P118)</f>
        <v>0</v>
      </c>
      <c r="R118" s="115"/>
      <c r="S118" s="115"/>
      <c r="T118" s="115"/>
      <c r="U118" s="115"/>
      <c r="V118" s="115"/>
      <c r="W118" s="115"/>
      <c r="X118" s="116"/>
      <c r="Y118" s="115"/>
      <c r="Z118" s="115"/>
      <c r="AA118" s="115"/>
      <c r="AB118" s="115"/>
      <c r="AC118" s="68">
        <f>SUM(R118:AB118)</f>
        <v>0</v>
      </c>
      <c r="AD118" s="115"/>
      <c r="AE118" s="116"/>
      <c r="AF118" s="115"/>
      <c r="AG118" s="115"/>
      <c r="AH118" s="115"/>
      <c r="AI118" s="115"/>
      <c r="AJ118" s="115"/>
      <c r="AK118" s="115"/>
      <c r="AL118" s="115"/>
      <c r="AM118" s="115"/>
      <c r="AN118" s="115"/>
      <c r="AO118" s="115"/>
      <c r="AP118" s="116"/>
      <c r="AQ118" s="68">
        <f>SUM(AD118:AP118)</f>
        <v>0</v>
      </c>
      <c r="AR118" s="115"/>
      <c r="AS118" s="115"/>
      <c r="AT118" s="115"/>
      <c r="AU118" s="115"/>
      <c r="AV118" s="115"/>
      <c r="AW118" s="115"/>
      <c r="AX118" s="115"/>
      <c r="AY118" s="115"/>
      <c r="AZ118" s="115"/>
      <c r="BA118" s="115"/>
      <c r="BB118" s="68">
        <f>SUM(AR118:BA118)</f>
        <v>0</v>
      </c>
      <c r="BC118" s="227"/>
      <c r="BD118" s="8">
        <f t="shared" si="23"/>
        <v>0</v>
      </c>
      <c r="BE118" s="84"/>
      <c r="BF118" s="11"/>
    </row>
    <row r="119" spans="1:58" s="1" customFormat="1" x14ac:dyDescent="0.2">
      <c r="A119" s="126"/>
      <c r="B119" s="131"/>
      <c r="C119" s="128"/>
      <c r="D119" s="128"/>
      <c r="E119" s="128"/>
      <c r="F119" s="114"/>
      <c r="G119" s="115"/>
      <c r="H119" s="115"/>
      <c r="I119" s="115"/>
      <c r="J119" s="115"/>
      <c r="K119" s="115"/>
      <c r="L119" s="115"/>
      <c r="M119" s="115"/>
      <c r="N119" s="115"/>
      <c r="O119" s="116"/>
      <c r="P119" s="115"/>
      <c r="Q119" s="68">
        <f>SUM(F119:P119)</f>
        <v>0</v>
      </c>
      <c r="R119" s="115"/>
      <c r="S119" s="115"/>
      <c r="T119" s="115"/>
      <c r="U119" s="115"/>
      <c r="V119" s="115"/>
      <c r="W119" s="115"/>
      <c r="X119" s="116"/>
      <c r="Y119" s="115"/>
      <c r="Z119" s="115"/>
      <c r="AA119" s="115"/>
      <c r="AB119" s="115"/>
      <c r="AC119" s="68">
        <f>SUM(R119:AB119)</f>
        <v>0</v>
      </c>
      <c r="AD119" s="115"/>
      <c r="AE119" s="116"/>
      <c r="AF119" s="115"/>
      <c r="AG119" s="115"/>
      <c r="AH119" s="115"/>
      <c r="AI119" s="115"/>
      <c r="AJ119" s="115"/>
      <c r="AK119" s="115"/>
      <c r="AL119" s="115"/>
      <c r="AM119" s="115"/>
      <c r="AN119" s="115"/>
      <c r="AO119" s="115"/>
      <c r="AP119" s="116"/>
      <c r="AQ119" s="68">
        <f>SUM(AD119:AP119)</f>
        <v>0</v>
      </c>
      <c r="AR119" s="115"/>
      <c r="AS119" s="115"/>
      <c r="AT119" s="115"/>
      <c r="AU119" s="115"/>
      <c r="AV119" s="115"/>
      <c r="AW119" s="115"/>
      <c r="AX119" s="115"/>
      <c r="AY119" s="115"/>
      <c r="AZ119" s="115"/>
      <c r="BA119" s="115"/>
      <c r="BB119" s="68">
        <f>SUM(AR119:BA119)</f>
        <v>0</v>
      </c>
      <c r="BC119" s="227"/>
      <c r="BD119" s="8">
        <f t="shared" si="23"/>
        <v>0</v>
      </c>
      <c r="BE119" s="84"/>
      <c r="BF119" s="11"/>
    </row>
    <row r="120" spans="1:58" s="1" customFormat="1" x14ac:dyDescent="0.2">
      <c r="A120" s="126"/>
      <c r="B120" s="131"/>
      <c r="C120" s="128"/>
      <c r="D120" s="128"/>
      <c r="E120" s="128"/>
      <c r="F120" s="114"/>
      <c r="G120" s="115"/>
      <c r="H120" s="115"/>
      <c r="I120" s="115"/>
      <c r="J120" s="115"/>
      <c r="K120" s="115"/>
      <c r="L120" s="115"/>
      <c r="M120" s="115"/>
      <c r="N120" s="115"/>
      <c r="O120" s="116"/>
      <c r="P120" s="115"/>
      <c r="Q120" s="68">
        <f>SUM(F120:P120)</f>
        <v>0</v>
      </c>
      <c r="R120" s="115"/>
      <c r="S120" s="115"/>
      <c r="T120" s="115"/>
      <c r="U120" s="115"/>
      <c r="V120" s="115"/>
      <c r="W120" s="115"/>
      <c r="X120" s="116"/>
      <c r="Y120" s="115"/>
      <c r="Z120" s="115"/>
      <c r="AA120" s="115"/>
      <c r="AB120" s="115"/>
      <c r="AC120" s="68">
        <f>SUM(R120:AB120)</f>
        <v>0</v>
      </c>
      <c r="AD120" s="115"/>
      <c r="AE120" s="116"/>
      <c r="AF120" s="115"/>
      <c r="AG120" s="115"/>
      <c r="AH120" s="115"/>
      <c r="AI120" s="115"/>
      <c r="AJ120" s="115"/>
      <c r="AK120" s="115"/>
      <c r="AL120" s="115"/>
      <c r="AM120" s="115"/>
      <c r="AN120" s="115"/>
      <c r="AO120" s="115"/>
      <c r="AP120" s="116"/>
      <c r="AQ120" s="68">
        <f>SUM(AD120:AP120)</f>
        <v>0</v>
      </c>
      <c r="AR120" s="115"/>
      <c r="AS120" s="115"/>
      <c r="AT120" s="115"/>
      <c r="AU120" s="115"/>
      <c r="AV120" s="115"/>
      <c r="AW120" s="115"/>
      <c r="AX120" s="115"/>
      <c r="AY120" s="115"/>
      <c r="AZ120" s="115"/>
      <c r="BA120" s="115"/>
      <c r="BB120" s="68">
        <f>SUM(AR120:BA120)</f>
        <v>0</v>
      </c>
      <c r="BC120" s="227"/>
      <c r="BD120" s="8">
        <f t="shared" si="23"/>
        <v>0</v>
      </c>
      <c r="BE120" s="84"/>
      <c r="BF120" s="11"/>
    </row>
    <row r="121" spans="1:58" s="1" customFormat="1" ht="15.75" thickBot="1" x14ac:dyDescent="0.3">
      <c r="A121" s="444" t="s">
        <v>1</v>
      </c>
      <c r="B121" s="157"/>
      <c r="C121" s="158"/>
      <c r="D121" s="158"/>
      <c r="E121" s="158"/>
      <c r="F121" s="61"/>
      <c r="G121" s="112"/>
      <c r="H121" s="112"/>
      <c r="I121" s="112"/>
      <c r="J121" s="112"/>
      <c r="K121" s="112"/>
      <c r="L121" s="112"/>
      <c r="M121" s="112"/>
      <c r="N121" s="112"/>
      <c r="O121" s="113"/>
      <c r="P121" s="112"/>
      <c r="Q121" s="69">
        <f>SUBTOTAL(9,Q116:Q120)</f>
        <v>32</v>
      </c>
      <c r="R121" s="112"/>
      <c r="S121" s="112"/>
      <c r="T121" s="112"/>
      <c r="U121" s="112"/>
      <c r="V121" s="112"/>
      <c r="W121" s="112"/>
      <c r="X121" s="113"/>
      <c r="Y121" s="112"/>
      <c r="Z121" s="112"/>
      <c r="AA121" s="112"/>
      <c r="AB121" s="112"/>
      <c r="AC121" s="69">
        <f>SUBTOTAL(9,AC116:AC120)</f>
        <v>0</v>
      </c>
      <c r="AD121" s="112"/>
      <c r="AE121" s="113"/>
      <c r="AF121" s="112"/>
      <c r="AG121" s="112"/>
      <c r="AH121" s="112"/>
      <c r="AI121" s="112"/>
      <c r="AJ121" s="112"/>
      <c r="AK121" s="112"/>
      <c r="AL121" s="112"/>
      <c r="AM121" s="112"/>
      <c r="AN121" s="112"/>
      <c r="AO121" s="112"/>
      <c r="AP121" s="113"/>
      <c r="AQ121" s="69">
        <f>SUBTOTAL(9,AQ116:AQ120)</f>
        <v>0</v>
      </c>
      <c r="AR121" s="112"/>
      <c r="AS121" s="112"/>
      <c r="AT121" s="112"/>
      <c r="AU121" s="112"/>
      <c r="AV121" s="112"/>
      <c r="AW121" s="112"/>
      <c r="AX121" s="112"/>
      <c r="AY121" s="112"/>
      <c r="AZ121" s="112"/>
      <c r="BA121" s="112"/>
      <c r="BB121" s="69">
        <f>SUBTOTAL(9,BB116:BB120)</f>
        <v>0</v>
      </c>
      <c r="BC121" s="228"/>
      <c r="BD121" s="10">
        <f>SUBTOTAL(9,BD116:BD120)</f>
        <v>32</v>
      </c>
      <c r="BE121" s="86">
        <f>'totaal BOL niv 4 3 jr'!E34</f>
        <v>0</v>
      </c>
      <c r="BF121" s="11"/>
    </row>
    <row r="122" spans="1:58" s="1" customFormat="1" ht="15" thickTop="1" x14ac:dyDescent="0.2">
      <c r="A122" s="445" t="str">
        <f>'totaal BOL niv 4 3 jr'!B35</f>
        <v>2g Fokkerij</v>
      </c>
      <c r="B122" s="156"/>
      <c r="C122" s="388"/>
      <c r="D122" s="388"/>
      <c r="E122" s="388"/>
      <c r="F122" s="423"/>
      <c r="G122" s="390"/>
      <c r="H122" s="390"/>
      <c r="I122" s="390"/>
      <c r="J122" s="390"/>
      <c r="K122" s="390"/>
      <c r="L122" s="390"/>
      <c r="M122" s="390"/>
      <c r="N122" s="390"/>
      <c r="O122" s="390"/>
      <c r="P122" s="390"/>
      <c r="Q122" s="424"/>
      <c r="R122" s="390"/>
      <c r="S122" s="390"/>
      <c r="T122" s="390"/>
      <c r="U122" s="390"/>
      <c r="V122" s="390"/>
      <c r="W122" s="390"/>
      <c r="X122" s="390"/>
      <c r="Y122" s="390"/>
      <c r="Z122" s="390"/>
      <c r="AA122" s="390"/>
      <c r="AB122" s="390"/>
      <c r="AC122" s="424"/>
      <c r="AD122" s="390"/>
      <c r="AE122" s="390"/>
      <c r="AF122" s="390"/>
      <c r="AG122" s="390"/>
      <c r="AH122" s="390"/>
      <c r="AI122" s="390"/>
      <c r="AJ122" s="390"/>
      <c r="AK122" s="390"/>
      <c r="AL122" s="390"/>
      <c r="AM122" s="390"/>
      <c r="AN122" s="390"/>
      <c r="AO122" s="390"/>
      <c r="AP122" s="390"/>
      <c r="AQ122" s="424"/>
      <c r="AR122" s="390"/>
      <c r="AS122" s="390"/>
      <c r="AT122" s="390"/>
      <c r="AU122" s="390"/>
      <c r="AV122" s="390"/>
      <c r="AW122" s="390"/>
      <c r="AX122" s="390"/>
      <c r="AY122" s="390"/>
      <c r="AZ122" s="390"/>
      <c r="BA122" s="390"/>
      <c r="BB122" s="424"/>
      <c r="BC122" s="403"/>
      <c r="BD122" s="431" t="s">
        <v>8</v>
      </c>
      <c r="BE122" s="84"/>
      <c r="BF122" s="2"/>
    </row>
    <row r="123" spans="1:58" s="1" customFormat="1" x14ac:dyDescent="0.2">
      <c r="A123" s="126"/>
      <c r="B123" s="131"/>
      <c r="C123" s="128"/>
      <c r="D123" s="128"/>
      <c r="E123" s="128"/>
      <c r="F123" s="108">
        <v>54</v>
      </c>
      <c r="G123" s="109"/>
      <c r="H123" s="109"/>
      <c r="I123" s="109"/>
      <c r="J123" s="109"/>
      <c r="K123" s="109"/>
      <c r="L123" s="109"/>
      <c r="M123" s="109"/>
      <c r="N123" s="109"/>
      <c r="O123" s="110"/>
      <c r="P123" s="109"/>
      <c r="Q123" s="68">
        <f>SUM(F123:P123)</f>
        <v>54</v>
      </c>
      <c r="R123" s="109"/>
      <c r="S123" s="109"/>
      <c r="T123" s="109"/>
      <c r="U123" s="109"/>
      <c r="V123" s="109"/>
      <c r="W123" s="109"/>
      <c r="X123" s="110"/>
      <c r="Y123" s="109"/>
      <c r="Z123" s="109"/>
      <c r="AA123" s="109"/>
      <c r="AB123" s="109"/>
      <c r="AC123" s="68">
        <f>SUM(R123:AB123)</f>
        <v>0</v>
      </c>
      <c r="AD123" s="109"/>
      <c r="AE123" s="110"/>
      <c r="AF123" s="109"/>
      <c r="AG123" s="109"/>
      <c r="AH123" s="109"/>
      <c r="AI123" s="109"/>
      <c r="AJ123" s="109"/>
      <c r="AK123" s="109"/>
      <c r="AL123" s="109"/>
      <c r="AM123" s="109"/>
      <c r="AN123" s="109"/>
      <c r="AO123" s="109"/>
      <c r="AP123" s="110"/>
      <c r="AQ123" s="68">
        <f>SUM(AD123:AP123)</f>
        <v>0</v>
      </c>
      <c r="AR123" s="109"/>
      <c r="AS123" s="109"/>
      <c r="AT123" s="109"/>
      <c r="AU123" s="109"/>
      <c r="AV123" s="109"/>
      <c r="AW123" s="109"/>
      <c r="AX123" s="109"/>
      <c r="AY123" s="109"/>
      <c r="AZ123" s="109"/>
      <c r="BA123" s="109"/>
      <c r="BB123" s="68">
        <f>SUM(AR123:BA123)</f>
        <v>0</v>
      </c>
      <c r="BC123" s="225"/>
      <c r="BD123" s="8">
        <f t="shared" ref="BD123:BD127" si="24">SUM(Q123+AC123+AQ123+BB123)</f>
        <v>54</v>
      </c>
      <c r="BE123" s="84"/>
      <c r="BF123" s="11"/>
    </row>
    <row r="124" spans="1:58" s="1" customFormat="1" x14ac:dyDescent="0.2">
      <c r="A124" s="126"/>
      <c r="B124" s="131"/>
      <c r="C124" s="128"/>
      <c r="D124" s="128"/>
      <c r="E124" s="128"/>
      <c r="F124" s="108"/>
      <c r="G124" s="109"/>
      <c r="H124" s="109"/>
      <c r="I124" s="109"/>
      <c r="J124" s="109"/>
      <c r="K124" s="109"/>
      <c r="L124" s="109"/>
      <c r="M124" s="109"/>
      <c r="N124" s="109"/>
      <c r="O124" s="110"/>
      <c r="P124" s="109"/>
      <c r="Q124" s="68">
        <f>SUM(F124:P124)</f>
        <v>0</v>
      </c>
      <c r="R124" s="109"/>
      <c r="S124" s="109"/>
      <c r="T124" s="109"/>
      <c r="U124" s="109"/>
      <c r="V124" s="109"/>
      <c r="W124" s="109"/>
      <c r="X124" s="110"/>
      <c r="Y124" s="109"/>
      <c r="Z124" s="109"/>
      <c r="AA124" s="109"/>
      <c r="AB124" s="109"/>
      <c r="AC124" s="68">
        <f>SUM(R124:AB124)</f>
        <v>0</v>
      </c>
      <c r="AD124" s="109"/>
      <c r="AE124" s="110"/>
      <c r="AF124" s="109"/>
      <c r="AG124" s="109"/>
      <c r="AH124" s="109"/>
      <c r="AI124" s="109"/>
      <c r="AJ124" s="109"/>
      <c r="AK124" s="109"/>
      <c r="AL124" s="109"/>
      <c r="AM124" s="109"/>
      <c r="AN124" s="109"/>
      <c r="AO124" s="109"/>
      <c r="AP124" s="110"/>
      <c r="AQ124" s="68">
        <f>SUM(AD124:AP124)</f>
        <v>0</v>
      </c>
      <c r="AR124" s="109"/>
      <c r="AS124" s="109"/>
      <c r="AT124" s="109"/>
      <c r="AU124" s="109"/>
      <c r="AV124" s="109"/>
      <c r="AW124" s="109"/>
      <c r="AX124" s="109"/>
      <c r="AY124" s="109"/>
      <c r="AZ124" s="109"/>
      <c r="BA124" s="109"/>
      <c r="BB124" s="68">
        <f>SUM(AR124:BA124)</f>
        <v>0</v>
      </c>
      <c r="BC124" s="225"/>
      <c r="BD124" s="8">
        <f t="shared" si="24"/>
        <v>0</v>
      </c>
      <c r="BE124" s="84"/>
      <c r="BF124" s="11"/>
    </row>
    <row r="125" spans="1:58" s="1" customFormat="1" x14ac:dyDescent="0.2">
      <c r="A125" s="126"/>
      <c r="B125" s="131"/>
      <c r="C125" s="128"/>
      <c r="D125" s="128"/>
      <c r="E125" s="128"/>
      <c r="F125" s="114"/>
      <c r="G125" s="115"/>
      <c r="H125" s="115"/>
      <c r="I125" s="115"/>
      <c r="J125" s="115"/>
      <c r="K125" s="115"/>
      <c r="L125" s="115"/>
      <c r="M125" s="115"/>
      <c r="N125" s="115"/>
      <c r="O125" s="116"/>
      <c r="P125" s="115"/>
      <c r="Q125" s="68">
        <f>SUM(F125:P125)</f>
        <v>0</v>
      </c>
      <c r="R125" s="115"/>
      <c r="S125" s="115"/>
      <c r="T125" s="115"/>
      <c r="U125" s="115"/>
      <c r="V125" s="115"/>
      <c r="W125" s="115"/>
      <c r="X125" s="116"/>
      <c r="Y125" s="115"/>
      <c r="Z125" s="115"/>
      <c r="AA125" s="115"/>
      <c r="AB125" s="115"/>
      <c r="AC125" s="68">
        <f>SUM(R125:AB125)</f>
        <v>0</v>
      </c>
      <c r="AD125" s="115"/>
      <c r="AE125" s="116"/>
      <c r="AF125" s="115"/>
      <c r="AG125" s="115"/>
      <c r="AH125" s="115"/>
      <c r="AI125" s="115"/>
      <c r="AJ125" s="115"/>
      <c r="AK125" s="115"/>
      <c r="AL125" s="115"/>
      <c r="AM125" s="115"/>
      <c r="AN125" s="115"/>
      <c r="AO125" s="115"/>
      <c r="AP125" s="116"/>
      <c r="AQ125" s="68">
        <f>SUM(AD125:AP125)</f>
        <v>0</v>
      </c>
      <c r="AR125" s="115"/>
      <c r="AS125" s="115"/>
      <c r="AT125" s="115"/>
      <c r="AU125" s="115"/>
      <c r="AV125" s="115"/>
      <c r="AW125" s="115"/>
      <c r="AX125" s="115"/>
      <c r="AY125" s="115"/>
      <c r="AZ125" s="115"/>
      <c r="BA125" s="115"/>
      <c r="BB125" s="68">
        <f>SUM(AR125:BA125)</f>
        <v>0</v>
      </c>
      <c r="BC125" s="227"/>
      <c r="BD125" s="8">
        <f t="shared" si="24"/>
        <v>0</v>
      </c>
      <c r="BE125" s="84"/>
      <c r="BF125" s="11"/>
    </row>
    <row r="126" spans="1:58" s="1" customFormat="1" x14ac:dyDescent="0.2">
      <c r="A126" s="126"/>
      <c r="B126" s="131"/>
      <c r="C126" s="128"/>
      <c r="D126" s="128"/>
      <c r="E126" s="128"/>
      <c r="F126" s="114"/>
      <c r="G126" s="115"/>
      <c r="H126" s="115"/>
      <c r="I126" s="115"/>
      <c r="J126" s="115"/>
      <c r="K126" s="115"/>
      <c r="L126" s="115"/>
      <c r="M126" s="115"/>
      <c r="N126" s="115"/>
      <c r="O126" s="116"/>
      <c r="P126" s="115"/>
      <c r="Q126" s="68">
        <f>SUM(F126:P126)</f>
        <v>0</v>
      </c>
      <c r="R126" s="115"/>
      <c r="S126" s="115"/>
      <c r="T126" s="115"/>
      <c r="U126" s="115"/>
      <c r="V126" s="115"/>
      <c r="W126" s="115"/>
      <c r="X126" s="116"/>
      <c r="Y126" s="115"/>
      <c r="Z126" s="115"/>
      <c r="AA126" s="115"/>
      <c r="AB126" s="115"/>
      <c r="AC126" s="68">
        <f>SUM(R126:AB126)</f>
        <v>0</v>
      </c>
      <c r="AD126" s="115"/>
      <c r="AE126" s="116"/>
      <c r="AF126" s="115"/>
      <c r="AG126" s="115"/>
      <c r="AH126" s="115"/>
      <c r="AI126" s="115"/>
      <c r="AJ126" s="115"/>
      <c r="AK126" s="115"/>
      <c r="AL126" s="115"/>
      <c r="AM126" s="115"/>
      <c r="AN126" s="115"/>
      <c r="AO126" s="115"/>
      <c r="AP126" s="116"/>
      <c r="AQ126" s="68">
        <f>SUM(AD126:AP126)</f>
        <v>0</v>
      </c>
      <c r="AR126" s="115"/>
      <c r="AS126" s="115"/>
      <c r="AT126" s="115"/>
      <c r="AU126" s="115"/>
      <c r="AV126" s="115"/>
      <c r="AW126" s="115"/>
      <c r="AX126" s="115"/>
      <c r="AY126" s="115"/>
      <c r="AZ126" s="115"/>
      <c r="BA126" s="115"/>
      <c r="BB126" s="68">
        <f>SUM(AR126:BA126)</f>
        <v>0</v>
      </c>
      <c r="BC126" s="227"/>
      <c r="BD126" s="8">
        <f t="shared" si="24"/>
        <v>0</v>
      </c>
      <c r="BE126" s="84"/>
      <c r="BF126" s="11"/>
    </row>
    <row r="127" spans="1:58" s="1" customFormat="1" x14ac:dyDescent="0.2">
      <c r="A127" s="126"/>
      <c r="B127" s="131"/>
      <c r="C127" s="128"/>
      <c r="D127" s="128"/>
      <c r="E127" s="128"/>
      <c r="F127" s="114"/>
      <c r="G127" s="115"/>
      <c r="H127" s="115"/>
      <c r="I127" s="115"/>
      <c r="J127" s="115"/>
      <c r="K127" s="115"/>
      <c r="L127" s="115"/>
      <c r="M127" s="115"/>
      <c r="N127" s="115"/>
      <c r="O127" s="116"/>
      <c r="P127" s="115"/>
      <c r="Q127" s="68">
        <f>SUM(F127:P127)</f>
        <v>0</v>
      </c>
      <c r="R127" s="115"/>
      <c r="S127" s="115"/>
      <c r="T127" s="115"/>
      <c r="U127" s="115"/>
      <c r="V127" s="115"/>
      <c r="W127" s="115"/>
      <c r="X127" s="116"/>
      <c r="Y127" s="115"/>
      <c r="Z127" s="115"/>
      <c r="AA127" s="115"/>
      <c r="AB127" s="115"/>
      <c r="AC127" s="68">
        <f>SUM(R127:AB127)</f>
        <v>0</v>
      </c>
      <c r="AD127" s="115"/>
      <c r="AE127" s="116"/>
      <c r="AF127" s="115"/>
      <c r="AG127" s="115"/>
      <c r="AH127" s="115"/>
      <c r="AI127" s="115"/>
      <c r="AJ127" s="115"/>
      <c r="AK127" s="115"/>
      <c r="AL127" s="115"/>
      <c r="AM127" s="115"/>
      <c r="AN127" s="115"/>
      <c r="AO127" s="115"/>
      <c r="AP127" s="116"/>
      <c r="AQ127" s="68">
        <f>SUM(AD127:AP127)</f>
        <v>0</v>
      </c>
      <c r="AR127" s="115"/>
      <c r="AS127" s="115"/>
      <c r="AT127" s="115"/>
      <c r="AU127" s="115"/>
      <c r="AV127" s="115"/>
      <c r="AW127" s="115"/>
      <c r="AX127" s="115"/>
      <c r="AY127" s="115"/>
      <c r="AZ127" s="115"/>
      <c r="BA127" s="115"/>
      <c r="BB127" s="68">
        <f>SUM(AR127:BA127)</f>
        <v>0</v>
      </c>
      <c r="BC127" s="227"/>
      <c r="BD127" s="8">
        <f t="shared" si="24"/>
        <v>0</v>
      </c>
      <c r="BE127" s="84"/>
      <c r="BF127" s="11"/>
    </row>
    <row r="128" spans="1:58" s="1" customFormat="1" ht="15.75" thickBot="1" x14ac:dyDescent="0.3">
      <c r="A128" s="444" t="s">
        <v>1</v>
      </c>
      <c r="B128" s="157"/>
      <c r="C128" s="158"/>
      <c r="D128" s="158"/>
      <c r="E128" s="158"/>
      <c r="F128" s="61"/>
      <c r="G128" s="112"/>
      <c r="H128" s="112"/>
      <c r="I128" s="112"/>
      <c r="J128" s="112"/>
      <c r="K128" s="112"/>
      <c r="L128" s="112"/>
      <c r="M128" s="112"/>
      <c r="N128" s="112"/>
      <c r="O128" s="113"/>
      <c r="P128" s="112"/>
      <c r="Q128" s="69">
        <f>SUBTOTAL(9,Q123:Q127)</f>
        <v>54</v>
      </c>
      <c r="R128" s="112"/>
      <c r="S128" s="112"/>
      <c r="T128" s="112"/>
      <c r="U128" s="112"/>
      <c r="V128" s="112"/>
      <c r="W128" s="112"/>
      <c r="X128" s="113"/>
      <c r="Y128" s="112"/>
      <c r="Z128" s="112"/>
      <c r="AA128" s="112"/>
      <c r="AB128" s="112"/>
      <c r="AC128" s="69">
        <f>SUBTOTAL(9,AC123:AC127)</f>
        <v>0</v>
      </c>
      <c r="AD128" s="112"/>
      <c r="AE128" s="113"/>
      <c r="AF128" s="112"/>
      <c r="AG128" s="112"/>
      <c r="AH128" s="112"/>
      <c r="AI128" s="112"/>
      <c r="AJ128" s="112"/>
      <c r="AK128" s="112"/>
      <c r="AL128" s="112"/>
      <c r="AM128" s="112"/>
      <c r="AN128" s="112"/>
      <c r="AO128" s="112"/>
      <c r="AP128" s="113"/>
      <c r="AQ128" s="69">
        <f>SUBTOTAL(9,AQ123:AQ127)</f>
        <v>0</v>
      </c>
      <c r="AR128" s="112"/>
      <c r="AS128" s="112"/>
      <c r="AT128" s="112"/>
      <c r="AU128" s="112"/>
      <c r="AV128" s="112"/>
      <c r="AW128" s="112"/>
      <c r="AX128" s="112"/>
      <c r="AY128" s="112"/>
      <c r="AZ128" s="112"/>
      <c r="BA128" s="112"/>
      <c r="BB128" s="69">
        <f>SUBTOTAL(9,BB123:BB127)</f>
        <v>0</v>
      </c>
      <c r="BC128" s="228"/>
      <c r="BD128" s="10">
        <f>SUBTOTAL(9,BD123:BD127)</f>
        <v>54</v>
      </c>
      <c r="BE128" s="86">
        <f>'totaal BOL niv 4 3 jr'!E35</f>
        <v>0</v>
      </c>
      <c r="BF128" s="11"/>
    </row>
    <row r="129" spans="1:58" s="1" customFormat="1" ht="15" thickTop="1" x14ac:dyDescent="0.2">
      <c r="A129" s="445" t="str">
        <f>'totaal BOL niv 4 3 jr'!B36</f>
        <v>2h Duurzaamheid</v>
      </c>
      <c r="B129" s="156"/>
      <c r="C129" s="388"/>
      <c r="D129" s="388"/>
      <c r="E129" s="388"/>
      <c r="F129" s="423"/>
      <c r="G129" s="390"/>
      <c r="H129" s="390"/>
      <c r="I129" s="390"/>
      <c r="J129" s="390"/>
      <c r="K129" s="390"/>
      <c r="L129" s="390"/>
      <c r="M129" s="390"/>
      <c r="N129" s="390"/>
      <c r="O129" s="390"/>
      <c r="P129" s="390"/>
      <c r="Q129" s="424"/>
      <c r="R129" s="390"/>
      <c r="S129" s="390"/>
      <c r="T129" s="390"/>
      <c r="U129" s="390"/>
      <c r="V129" s="390"/>
      <c r="W129" s="390"/>
      <c r="X129" s="390"/>
      <c r="Y129" s="390"/>
      <c r="Z129" s="390"/>
      <c r="AA129" s="390"/>
      <c r="AB129" s="390"/>
      <c r="AC129" s="424"/>
      <c r="AD129" s="390"/>
      <c r="AE129" s="390"/>
      <c r="AF129" s="390"/>
      <c r="AG129" s="390"/>
      <c r="AH129" s="390"/>
      <c r="AI129" s="390"/>
      <c r="AJ129" s="390"/>
      <c r="AK129" s="390"/>
      <c r="AL129" s="390"/>
      <c r="AM129" s="390"/>
      <c r="AN129" s="390"/>
      <c r="AO129" s="390"/>
      <c r="AP129" s="390"/>
      <c r="AQ129" s="424"/>
      <c r="AR129" s="390"/>
      <c r="AS129" s="390"/>
      <c r="AT129" s="390"/>
      <c r="AU129" s="390"/>
      <c r="AV129" s="390"/>
      <c r="AW129" s="390"/>
      <c r="AX129" s="390"/>
      <c r="AY129" s="390"/>
      <c r="AZ129" s="390"/>
      <c r="BA129" s="390"/>
      <c r="BB129" s="424"/>
      <c r="BC129" s="403"/>
      <c r="BD129" s="431" t="s">
        <v>8</v>
      </c>
      <c r="BE129" s="84"/>
      <c r="BF129" s="2"/>
    </row>
    <row r="130" spans="1:58" s="1" customFormat="1" x14ac:dyDescent="0.2">
      <c r="A130" s="126"/>
      <c r="B130" s="131"/>
      <c r="C130" s="128"/>
      <c r="D130" s="128"/>
      <c r="E130" s="128"/>
      <c r="F130" s="108">
        <v>16</v>
      </c>
      <c r="G130" s="109"/>
      <c r="H130" s="109"/>
      <c r="I130" s="109"/>
      <c r="J130" s="109"/>
      <c r="K130" s="109"/>
      <c r="L130" s="109"/>
      <c r="M130" s="109"/>
      <c r="N130" s="109"/>
      <c r="O130" s="110"/>
      <c r="P130" s="109"/>
      <c r="Q130" s="68">
        <f>SUM(F130:P130)</f>
        <v>16</v>
      </c>
      <c r="R130" s="109"/>
      <c r="S130" s="109"/>
      <c r="T130" s="109"/>
      <c r="U130" s="109"/>
      <c r="V130" s="109"/>
      <c r="W130" s="109"/>
      <c r="X130" s="110"/>
      <c r="Y130" s="109"/>
      <c r="Z130" s="109"/>
      <c r="AA130" s="109"/>
      <c r="AB130" s="109"/>
      <c r="AC130" s="68">
        <f>SUM(R130:AB130)</f>
        <v>0</v>
      </c>
      <c r="AD130" s="109"/>
      <c r="AE130" s="110"/>
      <c r="AF130" s="109"/>
      <c r="AG130" s="109"/>
      <c r="AH130" s="109"/>
      <c r="AI130" s="109"/>
      <c r="AJ130" s="109"/>
      <c r="AK130" s="109"/>
      <c r="AL130" s="109"/>
      <c r="AM130" s="109"/>
      <c r="AN130" s="109"/>
      <c r="AO130" s="109"/>
      <c r="AP130" s="110"/>
      <c r="AQ130" s="68">
        <f>SUM(AD130:AP130)</f>
        <v>0</v>
      </c>
      <c r="AR130" s="109"/>
      <c r="AS130" s="109"/>
      <c r="AT130" s="109"/>
      <c r="AU130" s="109"/>
      <c r="AV130" s="109"/>
      <c r="AW130" s="109"/>
      <c r="AX130" s="109"/>
      <c r="AY130" s="109"/>
      <c r="AZ130" s="109"/>
      <c r="BA130" s="109"/>
      <c r="BB130" s="68">
        <f>SUM(AR130:BA130)</f>
        <v>0</v>
      </c>
      <c r="BC130" s="225"/>
      <c r="BD130" s="8">
        <f t="shared" ref="BD130:BD134" si="25">SUM(Q130+AC130+AQ130+BB130)</f>
        <v>16</v>
      </c>
      <c r="BE130" s="84"/>
      <c r="BF130" s="11"/>
    </row>
    <row r="131" spans="1:58" s="1" customFormat="1" x14ac:dyDescent="0.2">
      <c r="A131" s="126"/>
      <c r="B131" s="131"/>
      <c r="C131" s="128"/>
      <c r="D131" s="128"/>
      <c r="E131" s="128"/>
      <c r="F131" s="108"/>
      <c r="G131" s="109"/>
      <c r="H131" s="109"/>
      <c r="I131" s="109"/>
      <c r="J131" s="109"/>
      <c r="K131" s="109"/>
      <c r="L131" s="109"/>
      <c r="M131" s="109"/>
      <c r="N131" s="109"/>
      <c r="O131" s="110"/>
      <c r="P131" s="109"/>
      <c r="Q131" s="68">
        <f>SUM(F131:P131)</f>
        <v>0</v>
      </c>
      <c r="R131" s="109"/>
      <c r="S131" s="109"/>
      <c r="T131" s="109"/>
      <c r="U131" s="109"/>
      <c r="V131" s="109"/>
      <c r="W131" s="109"/>
      <c r="X131" s="110"/>
      <c r="Y131" s="109"/>
      <c r="Z131" s="109"/>
      <c r="AA131" s="109"/>
      <c r="AB131" s="109"/>
      <c r="AC131" s="68">
        <f>SUM(R131:AB131)</f>
        <v>0</v>
      </c>
      <c r="AD131" s="109"/>
      <c r="AE131" s="110"/>
      <c r="AF131" s="109"/>
      <c r="AG131" s="109"/>
      <c r="AH131" s="109"/>
      <c r="AI131" s="109"/>
      <c r="AJ131" s="109"/>
      <c r="AK131" s="109"/>
      <c r="AL131" s="109"/>
      <c r="AM131" s="109"/>
      <c r="AN131" s="109"/>
      <c r="AO131" s="109"/>
      <c r="AP131" s="110"/>
      <c r="AQ131" s="68">
        <f>SUM(AD131:AP131)</f>
        <v>0</v>
      </c>
      <c r="AR131" s="109"/>
      <c r="AS131" s="109"/>
      <c r="AT131" s="109"/>
      <c r="AU131" s="109"/>
      <c r="AV131" s="109"/>
      <c r="AW131" s="109"/>
      <c r="AX131" s="109"/>
      <c r="AY131" s="109"/>
      <c r="AZ131" s="109"/>
      <c r="BA131" s="109"/>
      <c r="BB131" s="68">
        <f>SUM(AR131:BA131)</f>
        <v>0</v>
      </c>
      <c r="BC131" s="225"/>
      <c r="BD131" s="8">
        <f t="shared" si="25"/>
        <v>0</v>
      </c>
      <c r="BE131" s="84"/>
      <c r="BF131" s="11"/>
    </row>
    <row r="132" spans="1:58" s="1" customFormat="1" x14ac:dyDescent="0.2">
      <c r="A132" s="126"/>
      <c r="B132" s="131"/>
      <c r="C132" s="128"/>
      <c r="D132" s="128"/>
      <c r="E132" s="128"/>
      <c r="F132" s="114"/>
      <c r="G132" s="115"/>
      <c r="H132" s="115"/>
      <c r="I132" s="115"/>
      <c r="J132" s="115"/>
      <c r="K132" s="115"/>
      <c r="L132" s="115"/>
      <c r="M132" s="115"/>
      <c r="N132" s="115"/>
      <c r="O132" s="116"/>
      <c r="P132" s="115"/>
      <c r="Q132" s="68">
        <f>SUM(F132:P132)</f>
        <v>0</v>
      </c>
      <c r="R132" s="115"/>
      <c r="S132" s="115"/>
      <c r="T132" s="115"/>
      <c r="U132" s="115"/>
      <c r="V132" s="115"/>
      <c r="W132" s="115"/>
      <c r="X132" s="116"/>
      <c r="Y132" s="115"/>
      <c r="Z132" s="115"/>
      <c r="AA132" s="115"/>
      <c r="AB132" s="115"/>
      <c r="AC132" s="68">
        <f>SUM(R132:AB132)</f>
        <v>0</v>
      </c>
      <c r="AD132" s="115"/>
      <c r="AE132" s="116"/>
      <c r="AF132" s="115"/>
      <c r="AG132" s="115"/>
      <c r="AH132" s="115"/>
      <c r="AI132" s="115"/>
      <c r="AJ132" s="115"/>
      <c r="AK132" s="115"/>
      <c r="AL132" s="115"/>
      <c r="AM132" s="115"/>
      <c r="AN132" s="115"/>
      <c r="AO132" s="115"/>
      <c r="AP132" s="116"/>
      <c r="AQ132" s="68">
        <f>SUM(AD132:AP132)</f>
        <v>0</v>
      </c>
      <c r="AR132" s="115"/>
      <c r="AS132" s="115"/>
      <c r="AT132" s="115"/>
      <c r="AU132" s="115"/>
      <c r="AV132" s="115"/>
      <c r="AW132" s="115"/>
      <c r="AX132" s="115"/>
      <c r="AY132" s="115"/>
      <c r="AZ132" s="115"/>
      <c r="BA132" s="115"/>
      <c r="BB132" s="68">
        <f>SUM(AR132:BA132)</f>
        <v>0</v>
      </c>
      <c r="BC132" s="227"/>
      <c r="BD132" s="8">
        <f t="shared" si="25"/>
        <v>0</v>
      </c>
      <c r="BE132" s="84"/>
      <c r="BF132" s="11"/>
    </row>
    <row r="133" spans="1:58" s="1" customFormat="1" x14ac:dyDescent="0.2">
      <c r="A133" s="126"/>
      <c r="B133" s="131"/>
      <c r="C133" s="128"/>
      <c r="D133" s="128"/>
      <c r="E133" s="128"/>
      <c r="F133" s="114"/>
      <c r="G133" s="115"/>
      <c r="H133" s="115"/>
      <c r="I133" s="115"/>
      <c r="J133" s="115"/>
      <c r="K133" s="115"/>
      <c r="L133" s="115"/>
      <c r="M133" s="115"/>
      <c r="N133" s="115"/>
      <c r="O133" s="116"/>
      <c r="P133" s="115"/>
      <c r="Q133" s="68">
        <f>SUM(F133:P133)</f>
        <v>0</v>
      </c>
      <c r="R133" s="115"/>
      <c r="S133" s="115"/>
      <c r="T133" s="115"/>
      <c r="U133" s="115"/>
      <c r="V133" s="115"/>
      <c r="W133" s="115"/>
      <c r="X133" s="116"/>
      <c r="Y133" s="115"/>
      <c r="Z133" s="115"/>
      <c r="AA133" s="115"/>
      <c r="AB133" s="115"/>
      <c r="AC133" s="68">
        <f>SUM(R133:AB133)</f>
        <v>0</v>
      </c>
      <c r="AD133" s="115"/>
      <c r="AE133" s="116"/>
      <c r="AF133" s="115"/>
      <c r="AG133" s="115"/>
      <c r="AH133" s="115"/>
      <c r="AI133" s="115"/>
      <c r="AJ133" s="115"/>
      <c r="AK133" s="115"/>
      <c r="AL133" s="115"/>
      <c r="AM133" s="115"/>
      <c r="AN133" s="115"/>
      <c r="AO133" s="115"/>
      <c r="AP133" s="116"/>
      <c r="AQ133" s="68">
        <f>SUM(AD133:AP133)</f>
        <v>0</v>
      </c>
      <c r="AR133" s="115"/>
      <c r="AS133" s="115"/>
      <c r="AT133" s="115"/>
      <c r="AU133" s="115"/>
      <c r="AV133" s="115"/>
      <c r="AW133" s="115"/>
      <c r="AX133" s="115"/>
      <c r="AY133" s="115"/>
      <c r="AZ133" s="115"/>
      <c r="BA133" s="115"/>
      <c r="BB133" s="68">
        <f>SUM(AR133:BA133)</f>
        <v>0</v>
      </c>
      <c r="BC133" s="227"/>
      <c r="BD133" s="8">
        <f t="shared" si="25"/>
        <v>0</v>
      </c>
      <c r="BE133" s="84"/>
      <c r="BF133" s="11"/>
    </row>
    <row r="134" spans="1:58" s="1" customFormat="1" x14ac:dyDescent="0.2">
      <c r="A134" s="126"/>
      <c r="B134" s="131"/>
      <c r="C134" s="128"/>
      <c r="D134" s="128"/>
      <c r="E134" s="128"/>
      <c r="F134" s="114"/>
      <c r="G134" s="115"/>
      <c r="H134" s="115"/>
      <c r="I134" s="115"/>
      <c r="J134" s="115"/>
      <c r="K134" s="115"/>
      <c r="L134" s="115"/>
      <c r="M134" s="115"/>
      <c r="N134" s="115"/>
      <c r="O134" s="116"/>
      <c r="P134" s="115"/>
      <c r="Q134" s="68">
        <f>SUM(F134:P134)</f>
        <v>0</v>
      </c>
      <c r="R134" s="115"/>
      <c r="S134" s="115"/>
      <c r="T134" s="115"/>
      <c r="U134" s="115"/>
      <c r="V134" s="115"/>
      <c r="W134" s="115"/>
      <c r="X134" s="116"/>
      <c r="Y134" s="115"/>
      <c r="Z134" s="115"/>
      <c r="AA134" s="115"/>
      <c r="AB134" s="115"/>
      <c r="AC134" s="68">
        <f>SUM(R134:AB134)</f>
        <v>0</v>
      </c>
      <c r="AD134" s="115"/>
      <c r="AE134" s="116"/>
      <c r="AF134" s="115"/>
      <c r="AG134" s="115"/>
      <c r="AH134" s="115"/>
      <c r="AI134" s="115"/>
      <c r="AJ134" s="115"/>
      <c r="AK134" s="115"/>
      <c r="AL134" s="115"/>
      <c r="AM134" s="115"/>
      <c r="AN134" s="115"/>
      <c r="AO134" s="115"/>
      <c r="AP134" s="116"/>
      <c r="AQ134" s="68">
        <f>SUM(AD134:AP134)</f>
        <v>0</v>
      </c>
      <c r="AR134" s="115"/>
      <c r="AS134" s="115"/>
      <c r="AT134" s="115"/>
      <c r="AU134" s="115"/>
      <c r="AV134" s="115"/>
      <c r="AW134" s="115"/>
      <c r="AX134" s="115"/>
      <c r="AY134" s="115"/>
      <c r="AZ134" s="115"/>
      <c r="BA134" s="115"/>
      <c r="BB134" s="68">
        <f>SUM(AR134:BA134)</f>
        <v>0</v>
      </c>
      <c r="BC134" s="227"/>
      <c r="BD134" s="8">
        <f t="shared" si="25"/>
        <v>0</v>
      </c>
      <c r="BE134" s="84"/>
      <c r="BF134" s="11"/>
    </row>
    <row r="135" spans="1:58" s="1" customFormat="1" ht="15.75" thickBot="1" x14ac:dyDescent="0.3">
      <c r="A135" s="444" t="s">
        <v>1</v>
      </c>
      <c r="B135" s="157"/>
      <c r="C135" s="158"/>
      <c r="D135" s="158"/>
      <c r="E135" s="158"/>
      <c r="F135" s="61"/>
      <c r="G135" s="112"/>
      <c r="H135" s="112"/>
      <c r="I135" s="112"/>
      <c r="J135" s="112"/>
      <c r="K135" s="112"/>
      <c r="L135" s="112"/>
      <c r="M135" s="112"/>
      <c r="N135" s="112"/>
      <c r="O135" s="113"/>
      <c r="P135" s="112"/>
      <c r="Q135" s="69">
        <f>SUBTOTAL(9,Q130:Q134)</f>
        <v>16</v>
      </c>
      <c r="R135" s="112"/>
      <c r="S135" s="112"/>
      <c r="T135" s="112"/>
      <c r="U135" s="112"/>
      <c r="V135" s="112"/>
      <c r="W135" s="112"/>
      <c r="X135" s="113"/>
      <c r="Y135" s="112"/>
      <c r="Z135" s="112"/>
      <c r="AA135" s="112"/>
      <c r="AB135" s="112"/>
      <c r="AC135" s="69">
        <f>SUBTOTAL(9,AC130:AC134)</f>
        <v>0</v>
      </c>
      <c r="AD135" s="112"/>
      <c r="AE135" s="113"/>
      <c r="AF135" s="112"/>
      <c r="AG135" s="112"/>
      <c r="AH135" s="112"/>
      <c r="AI135" s="112"/>
      <c r="AJ135" s="112"/>
      <c r="AK135" s="112"/>
      <c r="AL135" s="112"/>
      <c r="AM135" s="112"/>
      <c r="AN135" s="112"/>
      <c r="AO135" s="112"/>
      <c r="AP135" s="113"/>
      <c r="AQ135" s="69">
        <f>SUBTOTAL(9,AQ130:AQ134)</f>
        <v>0</v>
      </c>
      <c r="AR135" s="112"/>
      <c r="AS135" s="112"/>
      <c r="AT135" s="112"/>
      <c r="AU135" s="112"/>
      <c r="AV135" s="112"/>
      <c r="AW135" s="112"/>
      <c r="AX135" s="112"/>
      <c r="AY135" s="112"/>
      <c r="AZ135" s="112"/>
      <c r="BA135" s="112"/>
      <c r="BB135" s="69">
        <f>SUBTOTAL(9,BB130:BB134)</f>
        <v>0</v>
      </c>
      <c r="BC135" s="228"/>
      <c r="BD135" s="10">
        <f>SUBTOTAL(9,BD130:BD134)</f>
        <v>16</v>
      </c>
      <c r="BE135" s="86">
        <f>'totaal BOL niv 4 3 jr'!E36</f>
        <v>0</v>
      </c>
      <c r="BF135" s="11"/>
    </row>
    <row r="136" spans="1:58" s="1" customFormat="1" ht="15" thickTop="1" x14ac:dyDescent="0.2">
      <c r="A136" s="445" t="str">
        <f>'totaal BOL niv 4 3 jr'!B37</f>
        <v>2i Keuzeprogramma</v>
      </c>
      <c r="B136" s="156"/>
      <c r="C136" s="388"/>
      <c r="D136" s="388"/>
      <c r="E136" s="388"/>
      <c r="F136" s="423"/>
      <c r="G136" s="390"/>
      <c r="H136" s="390"/>
      <c r="I136" s="390"/>
      <c r="J136" s="390"/>
      <c r="K136" s="390"/>
      <c r="L136" s="390"/>
      <c r="M136" s="390"/>
      <c r="N136" s="390"/>
      <c r="O136" s="390"/>
      <c r="P136" s="390"/>
      <c r="Q136" s="424"/>
      <c r="R136" s="390"/>
      <c r="S136" s="390"/>
      <c r="T136" s="390"/>
      <c r="U136" s="390"/>
      <c r="V136" s="390"/>
      <c r="W136" s="390"/>
      <c r="X136" s="390"/>
      <c r="Y136" s="390"/>
      <c r="Z136" s="390"/>
      <c r="AA136" s="390"/>
      <c r="AB136" s="390"/>
      <c r="AC136" s="424"/>
      <c r="AD136" s="390"/>
      <c r="AE136" s="390"/>
      <c r="AF136" s="390"/>
      <c r="AG136" s="390"/>
      <c r="AH136" s="390"/>
      <c r="AI136" s="390"/>
      <c r="AJ136" s="390"/>
      <c r="AK136" s="390"/>
      <c r="AL136" s="390"/>
      <c r="AM136" s="390"/>
      <c r="AN136" s="390"/>
      <c r="AO136" s="390"/>
      <c r="AP136" s="390"/>
      <c r="AQ136" s="424"/>
      <c r="AR136" s="390"/>
      <c r="AS136" s="390"/>
      <c r="AT136" s="390"/>
      <c r="AU136" s="390"/>
      <c r="AV136" s="390"/>
      <c r="AW136" s="390"/>
      <c r="AX136" s="390"/>
      <c r="AY136" s="390"/>
      <c r="AZ136" s="390"/>
      <c r="BA136" s="390"/>
      <c r="BB136" s="424"/>
      <c r="BC136" s="403"/>
      <c r="BD136" s="431" t="s">
        <v>8</v>
      </c>
      <c r="BE136" s="84"/>
      <c r="BF136" s="2"/>
    </row>
    <row r="137" spans="1:58" s="1" customFormat="1" x14ac:dyDescent="0.2">
      <c r="A137" s="126"/>
      <c r="B137" s="131"/>
      <c r="C137" s="128"/>
      <c r="D137" s="128"/>
      <c r="E137" s="128"/>
      <c r="F137" s="108">
        <v>95</v>
      </c>
      <c r="G137" s="109"/>
      <c r="H137" s="109"/>
      <c r="I137" s="109"/>
      <c r="J137" s="109"/>
      <c r="K137" s="109"/>
      <c r="L137" s="109"/>
      <c r="M137" s="109"/>
      <c r="N137" s="109"/>
      <c r="O137" s="110"/>
      <c r="P137" s="109"/>
      <c r="Q137" s="68">
        <f>SUM(F137:P137)</f>
        <v>95</v>
      </c>
      <c r="R137" s="109"/>
      <c r="S137" s="109"/>
      <c r="T137" s="109"/>
      <c r="U137" s="109"/>
      <c r="V137" s="109"/>
      <c r="W137" s="109"/>
      <c r="X137" s="110"/>
      <c r="Y137" s="109"/>
      <c r="Z137" s="109"/>
      <c r="AA137" s="109"/>
      <c r="AB137" s="109"/>
      <c r="AC137" s="68">
        <f>SUM(R137:AB137)</f>
        <v>0</v>
      </c>
      <c r="AD137" s="109"/>
      <c r="AE137" s="110"/>
      <c r="AF137" s="109"/>
      <c r="AG137" s="109"/>
      <c r="AH137" s="109"/>
      <c r="AI137" s="109"/>
      <c r="AJ137" s="109"/>
      <c r="AK137" s="109"/>
      <c r="AL137" s="109"/>
      <c r="AM137" s="109"/>
      <c r="AN137" s="109"/>
      <c r="AO137" s="109"/>
      <c r="AP137" s="110"/>
      <c r="AQ137" s="68">
        <f>SUM(AD137:AP137)</f>
        <v>0</v>
      </c>
      <c r="AR137" s="109"/>
      <c r="AS137" s="109"/>
      <c r="AT137" s="109"/>
      <c r="AU137" s="109"/>
      <c r="AV137" s="109"/>
      <c r="AW137" s="109"/>
      <c r="AX137" s="109"/>
      <c r="AY137" s="109"/>
      <c r="AZ137" s="109"/>
      <c r="BA137" s="109"/>
      <c r="BB137" s="68">
        <f>SUM(AR137:BA137)</f>
        <v>0</v>
      </c>
      <c r="BC137" s="225"/>
      <c r="BD137" s="8">
        <f t="shared" ref="BD137:BD141" si="26">SUM(Q137+AC137+AQ137+BB137)</f>
        <v>95</v>
      </c>
      <c r="BE137" s="84"/>
      <c r="BF137" s="11"/>
    </row>
    <row r="138" spans="1:58" s="1" customFormat="1" x14ac:dyDescent="0.2">
      <c r="A138" s="126"/>
      <c r="B138" s="131"/>
      <c r="C138" s="128"/>
      <c r="D138" s="128"/>
      <c r="E138" s="128"/>
      <c r="F138" s="108"/>
      <c r="G138" s="109"/>
      <c r="H138" s="109"/>
      <c r="I138" s="109"/>
      <c r="J138" s="109"/>
      <c r="K138" s="109"/>
      <c r="L138" s="109"/>
      <c r="M138" s="109"/>
      <c r="N138" s="109"/>
      <c r="O138" s="110"/>
      <c r="P138" s="109"/>
      <c r="Q138" s="68">
        <f>SUM(F138:P138)</f>
        <v>0</v>
      </c>
      <c r="R138" s="109"/>
      <c r="S138" s="109"/>
      <c r="T138" s="109"/>
      <c r="U138" s="109"/>
      <c r="V138" s="109"/>
      <c r="W138" s="109"/>
      <c r="X138" s="110"/>
      <c r="Y138" s="109"/>
      <c r="Z138" s="109"/>
      <c r="AA138" s="109"/>
      <c r="AB138" s="109"/>
      <c r="AC138" s="68">
        <f>SUM(R138:AB138)</f>
        <v>0</v>
      </c>
      <c r="AD138" s="109"/>
      <c r="AE138" s="110"/>
      <c r="AF138" s="109"/>
      <c r="AG138" s="109"/>
      <c r="AH138" s="109"/>
      <c r="AI138" s="109"/>
      <c r="AJ138" s="109"/>
      <c r="AK138" s="109"/>
      <c r="AL138" s="109"/>
      <c r="AM138" s="109"/>
      <c r="AN138" s="109"/>
      <c r="AO138" s="109"/>
      <c r="AP138" s="110"/>
      <c r="AQ138" s="68">
        <f>SUM(AD138:AP138)</f>
        <v>0</v>
      </c>
      <c r="AR138" s="109"/>
      <c r="AS138" s="109"/>
      <c r="AT138" s="109"/>
      <c r="AU138" s="109"/>
      <c r="AV138" s="109"/>
      <c r="AW138" s="109"/>
      <c r="AX138" s="109"/>
      <c r="AY138" s="109"/>
      <c r="AZ138" s="109"/>
      <c r="BA138" s="109"/>
      <c r="BB138" s="68">
        <f>SUM(AR138:BA138)</f>
        <v>0</v>
      </c>
      <c r="BC138" s="225"/>
      <c r="BD138" s="8">
        <f t="shared" si="26"/>
        <v>0</v>
      </c>
      <c r="BE138" s="84"/>
      <c r="BF138" s="11"/>
    </row>
    <row r="139" spans="1:58" s="1" customFormat="1" x14ac:dyDescent="0.2">
      <c r="A139" s="126"/>
      <c r="B139" s="131"/>
      <c r="C139" s="128"/>
      <c r="D139" s="128"/>
      <c r="E139" s="128"/>
      <c r="F139" s="114"/>
      <c r="G139" s="115"/>
      <c r="H139" s="115"/>
      <c r="I139" s="115"/>
      <c r="J139" s="115"/>
      <c r="K139" s="115"/>
      <c r="L139" s="115"/>
      <c r="M139" s="115"/>
      <c r="N139" s="115"/>
      <c r="O139" s="116"/>
      <c r="P139" s="115"/>
      <c r="Q139" s="68">
        <f>SUM(F139:P139)</f>
        <v>0</v>
      </c>
      <c r="R139" s="115"/>
      <c r="S139" s="115"/>
      <c r="T139" s="115"/>
      <c r="U139" s="115"/>
      <c r="V139" s="115"/>
      <c r="W139" s="115"/>
      <c r="X139" s="116"/>
      <c r="Y139" s="115"/>
      <c r="Z139" s="115"/>
      <c r="AA139" s="115"/>
      <c r="AB139" s="115"/>
      <c r="AC139" s="68">
        <f>SUM(R139:AB139)</f>
        <v>0</v>
      </c>
      <c r="AD139" s="115"/>
      <c r="AE139" s="116"/>
      <c r="AF139" s="115"/>
      <c r="AG139" s="115"/>
      <c r="AH139" s="115"/>
      <c r="AI139" s="115"/>
      <c r="AJ139" s="115"/>
      <c r="AK139" s="115"/>
      <c r="AL139" s="115"/>
      <c r="AM139" s="115"/>
      <c r="AN139" s="115"/>
      <c r="AO139" s="115"/>
      <c r="AP139" s="116"/>
      <c r="AQ139" s="68">
        <f>SUM(AD139:AP139)</f>
        <v>0</v>
      </c>
      <c r="AR139" s="115"/>
      <c r="AS139" s="115"/>
      <c r="AT139" s="115"/>
      <c r="AU139" s="115"/>
      <c r="AV139" s="115"/>
      <c r="AW139" s="115"/>
      <c r="AX139" s="115"/>
      <c r="AY139" s="115"/>
      <c r="AZ139" s="115"/>
      <c r="BA139" s="115"/>
      <c r="BB139" s="68">
        <f>SUM(AR139:BA139)</f>
        <v>0</v>
      </c>
      <c r="BC139" s="227"/>
      <c r="BD139" s="8">
        <f t="shared" si="26"/>
        <v>0</v>
      </c>
      <c r="BE139" s="84"/>
      <c r="BF139" s="11"/>
    </row>
    <row r="140" spans="1:58" s="1" customFormat="1" x14ac:dyDescent="0.2">
      <c r="A140" s="126"/>
      <c r="B140" s="131"/>
      <c r="C140" s="128"/>
      <c r="D140" s="128"/>
      <c r="E140" s="128"/>
      <c r="F140" s="114"/>
      <c r="G140" s="115"/>
      <c r="H140" s="115"/>
      <c r="I140" s="115"/>
      <c r="J140" s="115"/>
      <c r="K140" s="115"/>
      <c r="L140" s="115"/>
      <c r="M140" s="115"/>
      <c r="N140" s="115"/>
      <c r="O140" s="116"/>
      <c r="P140" s="115"/>
      <c r="Q140" s="68">
        <f>SUM(F140:P140)</f>
        <v>0</v>
      </c>
      <c r="R140" s="115"/>
      <c r="S140" s="115"/>
      <c r="T140" s="115"/>
      <c r="U140" s="115"/>
      <c r="V140" s="115"/>
      <c r="W140" s="115"/>
      <c r="X140" s="116"/>
      <c r="Y140" s="115"/>
      <c r="Z140" s="115"/>
      <c r="AA140" s="115"/>
      <c r="AB140" s="115"/>
      <c r="AC140" s="68">
        <f>SUM(R140:AB140)</f>
        <v>0</v>
      </c>
      <c r="AD140" s="115"/>
      <c r="AE140" s="116"/>
      <c r="AF140" s="115"/>
      <c r="AG140" s="115"/>
      <c r="AH140" s="115"/>
      <c r="AI140" s="115"/>
      <c r="AJ140" s="115"/>
      <c r="AK140" s="115"/>
      <c r="AL140" s="115"/>
      <c r="AM140" s="115"/>
      <c r="AN140" s="115"/>
      <c r="AO140" s="115"/>
      <c r="AP140" s="116"/>
      <c r="AQ140" s="68">
        <f>SUM(AD140:AP140)</f>
        <v>0</v>
      </c>
      <c r="AR140" s="115"/>
      <c r="AS140" s="115"/>
      <c r="AT140" s="115"/>
      <c r="AU140" s="115"/>
      <c r="AV140" s="115"/>
      <c r="AW140" s="115"/>
      <c r="AX140" s="115"/>
      <c r="AY140" s="115"/>
      <c r="AZ140" s="115"/>
      <c r="BA140" s="115"/>
      <c r="BB140" s="68">
        <f>SUM(AR140:BA140)</f>
        <v>0</v>
      </c>
      <c r="BC140" s="227"/>
      <c r="BD140" s="8">
        <f t="shared" si="26"/>
        <v>0</v>
      </c>
      <c r="BE140" s="84"/>
      <c r="BF140" s="11"/>
    </row>
    <row r="141" spans="1:58" s="1" customFormat="1" x14ac:dyDescent="0.2">
      <c r="A141" s="126"/>
      <c r="B141" s="131"/>
      <c r="C141" s="128"/>
      <c r="D141" s="128"/>
      <c r="E141" s="128"/>
      <c r="F141" s="114"/>
      <c r="G141" s="115"/>
      <c r="H141" s="115"/>
      <c r="I141" s="115"/>
      <c r="J141" s="115"/>
      <c r="K141" s="115"/>
      <c r="L141" s="115"/>
      <c r="M141" s="115"/>
      <c r="N141" s="115"/>
      <c r="O141" s="116"/>
      <c r="P141" s="115"/>
      <c r="Q141" s="68">
        <f>SUM(F141:P141)</f>
        <v>0</v>
      </c>
      <c r="R141" s="115"/>
      <c r="S141" s="115"/>
      <c r="T141" s="115"/>
      <c r="U141" s="115"/>
      <c r="V141" s="115"/>
      <c r="W141" s="115"/>
      <c r="X141" s="116"/>
      <c r="Y141" s="115"/>
      <c r="Z141" s="115"/>
      <c r="AA141" s="115"/>
      <c r="AB141" s="115"/>
      <c r="AC141" s="68">
        <f>SUM(R141:AB141)</f>
        <v>0</v>
      </c>
      <c r="AD141" s="115"/>
      <c r="AE141" s="116"/>
      <c r="AF141" s="115"/>
      <c r="AG141" s="115"/>
      <c r="AH141" s="115"/>
      <c r="AI141" s="115"/>
      <c r="AJ141" s="115"/>
      <c r="AK141" s="115"/>
      <c r="AL141" s="115"/>
      <c r="AM141" s="115"/>
      <c r="AN141" s="115"/>
      <c r="AO141" s="115"/>
      <c r="AP141" s="116"/>
      <c r="AQ141" s="68">
        <f>SUM(AD141:AP141)</f>
        <v>0</v>
      </c>
      <c r="AR141" s="115"/>
      <c r="AS141" s="115"/>
      <c r="AT141" s="115"/>
      <c r="AU141" s="115"/>
      <c r="AV141" s="115"/>
      <c r="AW141" s="115"/>
      <c r="AX141" s="115"/>
      <c r="AY141" s="115"/>
      <c r="AZ141" s="115"/>
      <c r="BA141" s="115"/>
      <c r="BB141" s="68">
        <f>SUM(AR141:BA141)</f>
        <v>0</v>
      </c>
      <c r="BC141" s="227"/>
      <c r="BD141" s="8">
        <f t="shared" si="26"/>
        <v>0</v>
      </c>
      <c r="BE141" s="84"/>
      <c r="BF141" s="11"/>
    </row>
    <row r="142" spans="1:58" s="1" customFormat="1" ht="15.75" thickBot="1" x14ac:dyDescent="0.3">
      <c r="A142" s="444" t="s">
        <v>1</v>
      </c>
      <c r="B142" s="157"/>
      <c r="C142" s="158"/>
      <c r="D142" s="158"/>
      <c r="E142" s="158"/>
      <c r="F142" s="61"/>
      <c r="G142" s="112"/>
      <c r="H142" s="112"/>
      <c r="I142" s="112"/>
      <c r="J142" s="112"/>
      <c r="K142" s="112"/>
      <c r="L142" s="112"/>
      <c r="M142" s="112"/>
      <c r="N142" s="112"/>
      <c r="O142" s="113"/>
      <c r="P142" s="112"/>
      <c r="Q142" s="69">
        <f>SUBTOTAL(9,Q137:Q141)</f>
        <v>95</v>
      </c>
      <c r="R142" s="112"/>
      <c r="S142" s="112"/>
      <c r="T142" s="112"/>
      <c r="U142" s="112"/>
      <c r="V142" s="112"/>
      <c r="W142" s="112"/>
      <c r="X142" s="113"/>
      <c r="Y142" s="112"/>
      <c r="Z142" s="112"/>
      <c r="AA142" s="112"/>
      <c r="AB142" s="112"/>
      <c r="AC142" s="69">
        <f>SUBTOTAL(9,AC137:AC141)</f>
        <v>0</v>
      </c>
      <c r="AD142" s="112"/>
      <c r="AE142" s="113"/>
      <c r="AF142" s="112"/>
      <c r="AG142" s="112"/>
      <c r="AH142" s="112"/>
      <c r="AI142" s="112"/>
      <c r="AJ142" s="112"/>
      <c r="AK142" s="112"/>
      <c r="AL142" s="112"/>
      <c r="AM142" s="112"/>
      <c r="AN142" s="112"/>
      <c r="AO142" s="112"/>
      <c r="AP142" s="113"/>
      <c r="AQ142" s="69">
        <f>SUBTOTAL(9,AQ137:AQ141)</f>
        <v>0</v>
      </c>
      <c r="AR142" s="112"/>
      <c r="AS142" s="112"/>
      <c r="AT142" s="112"/>
      <c r="AU142" s="112"/>
      <c r="AV142" s="112"/>
      <c r="AW142" s="112"/>
      <c r="AX142" s="112"/>
      <c r="AY142" s="112"/>
      <c r="AZ142" s="112"/>
      <c r="BA142" s="112"/>
      <c r="BB142" s="69">
        <f>SUBTOTAL(9,BB137:BB141)</f>
        <v>0</v>
      </c>
      <c r="BC142" s="228"/>
      <c r="BD142" s="10">
        <f>SUBTOTAL(9,BD137:BD141)</f>
        <v>95</v>
      </c>
      <c r="BE142" s="86">
        <f>'totaal BOL niv 4 3 jr'!E37</f>
        <v>0</v>
      </c>
      <c r="BF142" s="11"/>
    </row>
    <row r="143" spans="1:58" s="1" customFormat="1" ht="15" thickTop="1" x14ac:dyDescent="0.2">
      <c r="A143" s="445" t="str">
        <f>'totaal BOL niv 4 3 jr'!B38</f>
        <v>2j Mini-onderneming</v>
      </c>
      <c r="B143" s="156"/>
      <c r="C143" s="388"/>
      <c r="D143" s="388"/>
      <c r="E143" s="388"/>
      <c r="F143" s="423"/>
      <c r="G143" s="390"/>
      <c r="H143" s="390"/>
      <c r="I143" s="390"/>
      <c r="J143" s="390"/>
      <c r="K143" s="390"/>
      <c r="L143" s="390"/>
      <c r="M143" s="390"/>
      <c r="N143" s="390"/>
      <c r="O143" s="390"/>
      <c r="P143" s="390"/>
      <c r="Q143" s="424"/>
      <c r="R143" s="390"/>
      <c r="S143" s="390"/>
      <c r="T143" s="390"/>
      <c r="U143" s="390"/>
      <c r="V143" s="390"/>
      <c r="W143" s="390"/>
      <c r="X143" s="390"/>
      <c r="Y143" s="390"/>
      <c r="Z143" s="390"/>
      <c r="AA143" s="390"/>
      <c r="AB143" s="390"/>
      <c r="AC143" s="424"/>
      <c r="AD143" s="390"/>
      <c r="AE143" s="390"/>
      <c r="AF143" s="390"/>
      <c r="AG143" s="390"/>
      <c r="AH143" s="390"/>
      <c r="AI143" s="390"/>
      <c r="AJ143" s="390"/>
      <c r="AK143" s="390"/>
      <c r="AL143" s="390"/>
      <c r="AM143" s="390"/>
      <c r="AN143" s="390"/>
      <c r="AO143" s="390"/>
      <c r="AP143" s="390"/>
      <c r="AQ143" s="424"/>
      <c r="AR143" s="390"/>
      <c r="AS143" s="390"/>
      <c r="AT143" s="390"/>
      <c r="AU143" s="390"/>
      <c r="AV143" s="390"/>
      <c r="AW143" s="390"/>
      <c r="AX143" s="390"/>
      <c r="AY143" s="390"/>
      <c r="AZ143" s="390"/>
      <c r="BA143" s="390"/>
      <c r="BB143" s="424"/>
      <c r="BC143" s="403"/>
      <c r="BD143" s="431" t="s">
        <v>8</v>
      </c>
      <c r="BE143" s="84"/>
      <c r="BF143" s="2"/>
    </row>
    <row r="144" spans="1:58" s="1" customFormat="1" x14ac:dyDescent="0.2">
      <c r="A144" s="441"/>
      <c r="B144" s="567"/>
      <c r="C144" s="385"/>
      <c r="D144" s="385"/>
      <c r="E144" s="385"/>
      <c r="F144" s="568"/>
      <c r="G144" s="569"/>
      <c r="H144" s="569"/>
      <c r="I144" s="569"/>
      <c r="J144" s="569"/>
      <c r="K144" s="569"/>
      <c r="L144" s="569"/>
      <c r="M144" s="569"/>
      <c r="N144" s="569"/>
      <c r="O144" s="569"/>
      <c r="P144" s="569"/>
      <c r="Q144" s="570"/>
      <c r="R144" s="569"/>
      <c r="S144" s="569"/>
      <c r="T144" s="569"/>
      <c r="U144" s="569"/>
      <c r="V144" s="569"/>
      <c r="W144" s="569"/>
      <c r="X144" s="569"/>
      <c r="Y144" s="569"/>
      <c r="Z144" s="569"/>
      <c r="AA144" s="569"/>
      <c r="AB144" s="569"/>
      <c r="AC144" s="570"/>
      <c r="AD144" s="569"/>
      <c r="AE144" s="569"/>
      <c r="AF144" s="569"/>
      <c r="AG144" s="569"/>
      <c r="AH144" s="569"/>
      <c r="AI144" s="569"/>
      <c r="AJ144" s="569"/>
      <c r="AK144" s="569"/>
      <c r="AL144" s="569"/>
      <c r="AM144" s="569"/>
      <c r="AN144" s="569"/>
      <c r="AO144" s="569"/>
      <c r="AP144" s="569"/>
      <c r="AQ144" s="570"/>
      <c r="AR144" s="569"/>
      <c r="AS144" s="569"/>
      <c r="AT144" s="569"/>
      <c r="AU144" s="569"/>
      <c r="AV144" s="569"/>
      <c r="AW144" s="569"/>
      <c r="AX144" s="569"/>
      <c r="AY144" s="569"/>
      <c r="AZ144" s="569"/>
      <c r="BA144" s="569"/>
      <c r="BB144" s="570"/>
      <c r="BC144" s="571"/>
      <c r="BD144" s="572"/>
      <c r="BE144" s="84"/>
      <c r="BF144" s="2"/>
    </row>
    <row r="145" spans="1:58" s="1" customFormat="1" x14ac:dyDescent="0.2">
      <c r="A145" s="126"/>
      <c r="B145" s="131"/>
      <c r="C145" s="128"/>
      <c r="D145" s="128"/>
      <c r="E145" s="128"/>
      <c r="F145" s="108">
        <v>115</v>
      </c>
      <c r="G145" s="109"/>
      <c r="H145" s="109"/>
      <c r="I145" s="109"/>
      <c r="J145" s="109"/>
      <c r="K145" s="109"/>
      <c r="L145" s="109"/>
      <c r="M145" s="109"/>
      <c r="N145" s="109"/>
      <c r="O145" s="110"/>
      <c r="P145" s="109"/>
      <c r="Q145" s="68">
        <f>SUM(F145:P145)</f>
        <v>115</v>
      </c>
      <c r="R145" s="109"/>
      <c r="S145" s="109"/>
      <c r="T145" s="109"/>
      <c r="U145" s="109"/>
      <c r="V145" s="109"/>
      <c r="W145" s="109"/>
      <c r="X145" s="110"/>
      <c r="Y145" s="109"/>
      <c r="Z145" s="109"/>
      <c r="AA145" s="109"/>
      <c r="AB145" s="109"/>
      <c r="AC145" s="68">
        <f>SUM(R145:AB145)</f>
        <v>0</v>
      </c>
      <c r="AD145" s="109"/>
      <c r="AE145" s="110"/>
      <c r="AF145" s="109"/>
      <c r="AG145" s="109"/>
      <c r="AH145" s="109"/>
      <c r="AI145" s="109"/>
      <c r="AJ145" s="109"/>
      <c r="AK145" s="109"/>
      <c r="AL145" s="109"/>
      <c r="AM145" s="109"/>
      <c r="AN145" s="109"/>
      <c r="AO145" s="109"/>
      <c r="AP145" s="110"/>
      <c r="AQ145" s="68">
        <f>SUM(AD145:AP145)</f>
        <v>0</v>
      </c>
      <c r="AR145" s="109"/>
      <c r="AS145" s="109"/>
      <c r="AT145" s="109"/>
      <c r="AU145" s="109"/>
      <c r="AV145" s="109"/>
      <c r="AW145" s="109"/>
      <c r="AX145" s="109"/>
      <c r="AY145" s="109"/>
      <c r="AZ145" s="109"/>
      <c r="BA145" s="109"/>
      <c r="BB145" s="68">
        <f>SUM(AR145:BA145)</f>
        <v>0</v>
      </c>
      <c r="BC145" s="225"/>
      <c r="BD145" s="8">
        <f t="shared" ref="BD145:BD148" si="27">SUM(Q145+AC145+AQ145+BB145)</f>
        <v>115</v>
      </c>
      <c r="BE145" s="84"/>
      <c r="BF145" s="11"/>
    </row>
    <row r="146" spans="1:58" s="1" customFormat="1" x14ac:dyDescent="0.2">
      <c r="A146" s="126"/>
      <c r="B146" s="131"/>
      <c r="C146" s="128"/>
      <c r="D146" s="128"/>
      <c r="E146" s="128"/>
      <c r="F146" s="114"/>
      <c r="G146" s="115"/>
      <c r="H146" s="115"/>
      <c r="I146" s="115"/>
      <c r="J146" s="115"/>
      <c r="K146" s="115"/>
      <c r="L146" s="115"/>
      <c r="M146" s="115"/>
      <c r="N146" s="115"/>
      <c r="O146" s="116"/>
      <c r="P146" s="115"/>
      <c r="Q146" s="68">
        <f>SUM(F146:P146)</f>
        <v>0</v>
      </c>
      <c r="R146" s="115"/>
      <c r="S146" s="115"/>
      <c r="T146" s="115"/>
      <c r="U146" s="115"/>
      <c r="V146" s="115"/>
      <c r="W146" s="115"/>
      <c r="X146" s="116"/>
      <c r="Y146" s="115"/>
      <c r="Z146" s="115"/>
      <c r="AA146" s="115"/>
      <c r="AB146" s="115"/>
      <c r="AC146" s="68">
        <f>SUM(R146:AB146)</f>
        <v>0</v>
      </c>
      <c r="AD146" s="115"/>
      <c r="AE146" s="116"/>
      <c r="AF146" s="115"/>
      <c r="AG146" s="115"/>
      <c r="AH146" s="115"/>
      <c r="AI146" s="115"/>
      <c r="AJ146" s="115"/>
      <c r="AK146" s="115"/>
      <c r="AL146" s="115"/>
      <c r="AM146" s="115"/>
      <c r="AN146" s="115"/>
      <c r="AO146" s="115"/>
      <c r="AP146" s="116"/>
      <c r="AQ146" s="68">
        <f>SUM(AD146:AP146)</f>
        <v>0</v>
      </c>
      <c r="AR146" s="115"/>
      <c r="AS146" s="115"/>
      <c r="AT146" s="115"/>
      <c r="AU146" s="115"/>
      <c r="AV146" s="115"/>
      <c r="AW146" s="115"/>
      <c r="AX146" s="115"/>
      <c r="AY146" s="115"/>
      <c r="AZ146" s="115"/>
      <c r="BA146" s="115"/>
      <c r="BB146" s="68">
        <f>SUM(AR146:BA146)</f>
        <v>0</v>
      </c>
      <c r="BC146" s="227"/>
      <c r="BD146" s="8">
        <f t="shared" si="27"/>
        <v>0</v>
      </c>
      <c r="BE146" s="84"/>
      <c r="BF146" s="11"/>
    </row>
    <row r="147" spans="1:58" s="1" customFormat="1" x14ac:dyDescent="0.2">
      <c r="A147" s="126"/>
      <c r="B147" s="131"/>
      <c r="C147" s="128"/>
      <c r="D147" s="128"/>
      <c r="E147" s="128"/>
      <c r="F147" s="114"/>
      <c r="G147" s="115"/>
      <c r="H147" s="115"/>
      <c r="I147" s="115"/>
      <c r="J147" s="115"/>
      <c r="K147" s="115"/>
      <c r="L147" s="115"/>
      <c r="M147" s="115"/>
      <c r="N147" s="115"/>
      <c r="O147" s="116"/>
      <c r="P147" s="115"/>
      <c r="Q147" s="68">
        <f>SUM(F147:P147)</f>
        <v>0</v>
      </c>
      <c r="R147" s="115"/>
      <c r="S147" s="115"/>
      <c r="T147" s="115"/>
      <c r="U147" s="115"/>
      <c r="V147" s="115"/>
      <c r="W147" s="115"/>
      <c r="X147" s="116"/>
      <c r="Y147" s="115"/>
      <c r="Z147" s="115"/>
      <c r="AA147" s="115"/>
      <c r="AB147" s="115"/>
      <c r="AC147" s="68">
        <f>SUM(R147:AB147)</f>
        <v>0</v>
      </c>
      <c r="AD147" s="115"/>
      <c r="AE147" s="116"/>
      <c r="AF147" s="115"/>
      <c r="AG147" s="115"/>
      <c r="AH147" s="115"/>
      <c r="AI147" s="115"/>
      <c r="AJ147" s="115"/>
      <c r="AK147" s="115"/>
      <c r="AL147" s="115"/>
      <c r="AM147" s="115"/>
      <c r="AN147" s="115"/>
      <c r="AO147" s="115"/>
      <c r="AP147" s="116"/>
      <c r="AQ147" s="68">
        <f>SUM(AD147:AP147)</f>
        <v>0</v>
      </c>
      <c r="AR147" s="115"/>
      <c r="AS147" s="115"/>
      <c r="AT147" s="115"/>
      <c r="AU147" s="115"/>
      <c r="AV147" s="115"/>
      <c r="AW147" s="115"/>
      <c r="AX147" s="115"/>
      <c r="AY147" s="115"/>
      <c r="AZ147" s="115"/>
      <c r="BA147" s="115"/>
      <c r="BB147" s="68">
        <f>SUM(AR147:BA147)</f>
        <v>0</v>
      </c>
      <c r="BC147" s="227"/>
      <c r="BD147" s="8">
        <f t="shared" si="27"/>
        <v>0</v>
      </c>
      <c r="BE147" s="84"/>
      <c r="BF147" s="11"/>
    </row>
    <row r="148" spans="1:58" s="1" customFormat="1" x14ac:dyDescent="0.2">
      <c r="A148" s="126"/>
      <c r="B148" s="131"/>
      <c r="C148" s="128"/>
      <c r="D148" s="128"/>
      <c r="E148" s="128"/>
      <c r="F148" s="114"/>
      <c r="G148" s="115"/>
      <c r="H148" s="115"/>
      <c r="I148" s="115"/>
      <c r="J148" s="115"/>
      <c r="K148" s="115"/>
      <c r="L148" s="115"/>
      <c r="M148" s="115"/>
      <c r="N148" s="115"/>
      <c r="O148" s="116"/>
      <c r="P148" s="115"/>
      <c r="Q148" s="68">
        <f>SUM(F148:P148)</f>
        <v>0</v>
      </c>
      <c r="R148" s="115"/>
      <c r="S148" s="115"/>
      <c r="T148" s="115"/>
      <c r="U148" s="115"/>
      <c r="V148" s="115"/>
      <c r="W148" s="115"/>
      <c r="X148" s="116"/>
      <c r="Y148" s="115"/>
      <c r="Z148" s="115"/>
      <c r="AA148" s="115"/>
      <c r="AB148" s="115"/>
      <c r="AC148" s="68">
        <f>SUM(R148:AB148)</f>
        <v>0</v>
      </c>
      <c r="AD148" s="115"/>
      <c r="AE148" s="116"/>
      <c r="AF148" s="115"/>
      <c r="AG148" s="115"/>
      <c r="AH148" s="115"/>
      <c r="AI148" s="115"/>
      <c r="AJ148" s="115"/>
      <c r="AK148" s="115"/>
      <c r="AL148" s="115"/>
      <c r="AM148" s="115"/>
      <c r="AN148" s="115"/>
      <c r="AO148" s="115"/>
      <c r="AP148" s="116"/>
      <c r="AQ148" s="68">
        <f>SUM(AD148:AP148)</f>
        <v>0</v>
      </c>
      <c r="AR148" s="115"/>
      <c r="AS148" s="115"/>
      <c r="AT148" s="115"/>
      <c r="AU148" s="115"/>
      <c r="AV148" s="115"/>
      <c r="AW148" s="115"/>
      <c r="AX148" s="115"/>
      <c r="AY148" s="115"/>
      <c r="AZ148" s="115"/>
      <c r="BA148" s="115"/>
      <c r="BB148" s="68">
        <f>SUM(AR148:BA148)</f>
        <v>0</v>
      </c>
      <c r="BC148" s="227"/>
      <c r="BD148" s="8">
        <f t="shared" si="27"/>
        <v>0</v>
      </c>
      <c r="BE148" s="84"/>
      <c r="BF148" s="11"/>
    </row>
    <row r="149" spans="1:58" s="1" customFormat="1" ht="15.75" thickBot="1" x14ac:dyDescent="0.3">
      <c r="A149" s="444" t="s">
        <v>1</v>
      </c>
      <c r="B149" s="157"/>
      <c r="C149" s="128"/>
      <c r="D149" s="128"/>
      <c r="E149" s="128"/>
      <c r="F149" s="63"/>
      <c r="G149" s="118"/>
      <c r="H149" s="118"/>
      <c r="I149" s="118"/>
      <c r="J149" s="118"/>
      <c r="K149" s="118"/>
      <c r="L149" s="118"/>
      <c r="M149" s="118"/>
      <c r="N149" s="118"/>
      <c r="O149" s="119"/>
      <c r="P149" s="118"/>
      <c r="Q149" s="69">
        <f>SUBTOTAL(9,Q145:Q148)</f>
        <v>115</v>
      </c>
      <c r="R149" s="118"/>
      <c r="S149" s="118"/>
      <c r="T149" s="118"/>
      <c r="U149" s="118"/>
      <c r="V149" s="118"/>
      <c r="W149" s="118"/>
      <c r="X149" s="119"/>
      <c r="Y149" s="118"/>
      <c r="Z149" s="118"/>
      <c r="AA149" s="118"/>
      <c r="AB149" s="118"/>
      <c r="AC149" s="69">
        <f>SUBTOTAL(9,AC145:AC148)</f>
        <v>0</v>
      </c>
      <c r="AD149" s="118"/>
      <c r="AE149" s="119"/>
      <c r="AF149" s="118"/>
      <c r="AG149" s="118"/>
      <c r="AH149" s="118"/>
      <c r="AI149" s="118"/>
      <c r="AJ149" s="118"/>
      <c r="AK149" s="118"/>
      <c r="AL149" s="118"/>
      <c r="AM149" s="118"/>
      <c r="AN149" s="118"/>
      <c r="AO149" s="118"/>
      <c r="AP149" s="119"/>
      <c r="AQ149" s="69">
        <f>SUBTOTAL(9,AQ145:AQ148)</f>
        <v>0</v>
      </c>
      <c r="AR149" s="118"/>
      <c r="AS149" s="118"/>
      <c r="AT149" s="118"/>
      <c r="AU149" s="118"/>
      <c r="AV149" s="118"/>
      <c r="AW149" s="118"/>
      <c r="AX149" s="118"/>
      <c r="AY149" s="118"/>
      <c r="AZ149" s="118"/>
      <c r="BA149" s="118"/>
      <c r="BB149" s="69">
        <f>SUBTOTAL(9,BB145:BB148)</f>
        <v>0</v>
      </c>
      <c r="BC149" s="229"/>
      <c r="BD149" s="10">
        <f>SUBTOTAL(9,BD145:BD148)</f>
        <v>115</v>
      </c>
      <c r="BE149" s="86">
        <f>'totaal BOL niv 4 3 jr'!E38</f>
        <v>0</v>
      </c>
      <c r="BF149" s="11"/>
    </row>
    <row r="150" spans="1:58" s="1" customFormat="1" ht="15" thickTop="1" x14ac:dyDescent="0.2">
      <c r="A150" s="445" t="s">
        <v>125</v>
      </c>
      <c r="B150" s="156"/>
      <c r="C150" s="388"/>
      <c r="D150" s="388"/>
      <c r="E150" s="388"/>
      <c r="F150" s="423"/>
      <c r="G150" s="390"/>
      <c r="H150" s="390"/>
      <c r="I150" s="390"/>
      <c r="J150" s="390"/>
      <c r="K150" s="390"/>
      <c r="L150" s="390"/>
      <c r="M150" s="390"/>
      <c r="N150" s="390"/>
      <c r="O150" s="390"/>
      <c r="P150" s="390"/>
      <c r="Q150" s="424"/>
      <c r="R150" s="390"/>
      <c r="S150" s="390"/>
      <c r="T150" s="390"/>
      <c r="U150" s="390"/>
      <c r="V150" s="390"/>
      <c r="W150" s="390"/>
      <c r="X150" s="390"/>
      <c r="Y150" s="390"/>
      <c r="Z150" s="390"/>
      <c r="AA150" s="390"/>
      <c r="AB150" s="390"/>
      <c r="AC150" s="424"/>
      <c r="AD150" s="390"/>
      <c r="AE150" s="390"/>
      <c r="AF150" s="390"/>
      <c r="AG150" s="390"/>
      <c r="AH150" s="390"/>
      <c r="AI150" s="390"/>
      <c r="AJ150" s="390"/>
      <c r="AK150" s="390"/>
      <c r="AL150" s="390"/>
      <c r="AM150" s="390"/>
      <c r="AN150" s="390"/>
      <c r="AO150" s="390"/>
      <c r="AP150" s="390"/>
      <c r="AQ150" s="424"/>
      <c r="AR150" s="390"/>
      <c r="AS150" s="390"/>
      <c r="AT150" s="390"/>
      <c r="AU150" s="390"/>
      <c r="AV150" s="390"/>
      <c r="AW150" s="390"/>
      <c r="AX150" s="390"/>
      <c r="AY150" s="390"/>
      <c r="AZ150" s="390"/>
      <c r="BA150" s="390"/>
      <c r="BB150" s="424"/>
      <c r="BC150" s="403"/>
      <c r="BD150" s="431" t="s">
        <v>8</v>
      </c>
      <c r="BE150" s="84"/>
      <c r="BF150" s="2"/>
    </row>
    <row r="151" spans="1:58" s="1" customFormat="1" x14ac:dyDescent="0.2">
      <c r="A151" s="126"/>
      <c r="B151" s="131"/>
      <c r="C151" s="128"/>
      <c r="D151" s="128"/>
      <c r="E151" s="128"/>
      <c r="F151" s="108"/>
      <c r="G151" s="109"/>
      <c r="H151" s="109"/>
      <c r="I151" s="109"/>
      <c r="J151" s="109"/>
      <c r="K151" s="109"/>
      <c r="L151" s="109"/>
      <c r="M151" s="109"/>
      <c r="N151" s="109"/>
      <c r="O151" s="110"/>
      <c r="P151" s="109"/>
      <c r="Q151" s="68">
        <f>SUM(F151:P151)</f>
        <v>0</v>
      </c>
      <c r="R151" s="109"/>
      <c r="S151" s="109"/>
      <c r="T151" s="109"/>
      <c r="U151" s="109"/>
      <c r="V151" s="109"/>
      <c r="W151" s="109"/>
      <c r="X151" s="110"/>
      <c r="Y151" s="109"/>
      <c r="Z151" s="109"/>
      <c r="AA151" s="109"/>
      <c r="AB151" s="109"/>
      <c r="AC151" s="68">
        <f>SUM(R151:AB151)</f>
        <v>0</v>
      </c>
      <c r="AD151" s="109"/>
      <c r="AE151" s="110"/>
      <c r="AF151" s="109"/>
      <c r="AG151" s="109"/>
      <c r="AH151" s="109"/>
      <c r="AI151" s="109"/>
      <c r="AJ151" s="109"/>
      <c r="AK151" s="109"/>
      <c r="AL151" s="109"/>
      <c r="AM151" s="109"/>
      <c r="AN151" s="109"/>
      <c r="AO151" s="109"/>
      <c r="AP151" s="110"/>
      <c r="AQ151" s="68">
        <f>SUM(AD151:AP151)</f>
        <v>0</v>
      </c>
      <c r="AR151" s="109"/>
      <c r="AS151" s="109"/>
      <c r="AT151" s="109"/>
      <c r="AU151" s="109"/>
      <c r="AV151" s="109"/>
      <c r="AW151" s="109"/>
      <c r="AX151" s="109"/>
      <c r="AY151" s="109"/>
      <c r="AZ151" s="109"/>
      <c r="BA151" s="109"/>
      <c r="BB151" s="68">
        <f>SUM(AR151:BA151)</f>
        <v>0</v>
      </c>
      <c r="BC151" s="225"/>
      <c r="BD151" s="8">
        <f t="shared" ref="BD151:BD154" si="28">SUM(Q151+AC151+AQ151+BB151)</f>
        <v>0</v>
      </c>
      <c r="BE151" s="84"/>
      <c r="BF151" s="11"/>
    </row>
    <row r="152" spans="1:58" s="1" customFormat="1" x14ac:dyDescent="0.2">
      <c r="A152" s="126"/>
      <c r="B152" s="131"/>
      <c r="C152" s="128"/>
      <c r="D152" s="128"/>
      <c r="E152" s="128"/>
      <c r="F152" s="114"/>
      <c r="G152" s="115"/>
      <c r="H152" s="115"/>
      <c r="I152" s="115"/>
      <c r="J152" s="115"/>
      <c r="K152" s="115"/>
      <c r="L152" s="115"/>
      <c r="M152" s="115"/>
      <c r="N152" s="115"/>
      <c r="O152" s="116"/>
      <c r="P152" s="115"/>
      <c r="Q152" s="68">
        <f>SUM(F152:P152)</f>
        <v>0</v>
      </c>
      <c r="R152" s="115"/>
      <c r="S152" s="115"/>
      <c r="T152" s="115"/>
      <c r="U152" s="115"/>
      <c r="V152" s="115"/>
      <c r="W152" s="115"/>
      <c r="X152" s="116"/>
      <c r="Y152" s="115"/>
      <c r="Z152" s="115"/>
      <c r="AA152" s="115"/>
      <c r="AB152" s="115"/>
      <c r="AC152" s="68">
        <f>SUM(R152:AB152)</f>
        <v>0</v>
      </c>
      <c r="AD152" s="115"/>
      <c r="AE152" s="116"/>
      <c r="AF152" s="115"/>
      <c r="AG152" s="115"/>
      <c r="AH152" s="115"/>
      <c r="AI152" s="115"/>
      <c r="AJ152" s="115"/>
      <c r="AK152" s="115"/>
      <c r="AL152" s="115"/>
      <c r="AM152" s="115"/>
      <c r="AN152" s="115"/>
      <c r="AO152" s="115"/>
      <c r="AP152" s="116"/>
      <c r="AQ152" s="68">
        <f>SUM(AD152:AP152)</f>
        <v>0</v>
      </c>
      <c r="AR152" s="115"/>
      <c r="AS152" s="115"/>
      <c r="AT152" s="115"/>
      <c r="AU152" s="115"/>
      <c r="AV152" s="115"/>
      <c r="AW152" s="115"/>
      <c r="AX152" s="115"/>
      <c r="AY152" s="115"/>
      <c r="AZ152" s="115"/>
      <c r="BA152" s="115"/>
      <c r="BB152" s="68">
        <f>SUM(AR152:BA152)</f>
        <v>0</v>
      </c>
      <c r="BC152" s="227"/>
      <c r="BD152" s="8">
        <f t="shared" si="28"/>
        <v>0</v>
      </c>
      <c r="BE152" s="84"/>
      <c r="BF152" s="11"/>
    </row>
    <row r="153" spans="1:58" s="1" customFormat="1" x14ac:dyDescent="0.2">
      <c r="A153" s="126"/>
      <c r="B153" s="131"/>
      <c r="C153" s="128"/>
      <c r="D153" s="128"/>
      <c r="E153" s="128"/>
      <c r="F153" s="114"/>
      <c r="G153" s="115"/>
      <c r="H153" s="115"/>
      <c r="I153" s="115"/>
      <c r="J153" s="115"/>
      <c r="K153" s="115"/>
      <c r="L153" s="115"/>
      <c r="M153" s="115"/>
      <c r="N153" s="115"/>
      <c r="O153" s="116"/>
      <c r="P153" s="115"/>
      <c r="Q153" s="68">
        <f>SUM(F153:P153)</f>
        <v>0</v>
      </c>
      <c r="R153" s="115"/>
      <c r="S153" s="115"/>
      <c r="T153" s="115"/>
      <c r="U153" s="115"/>
      <c r="V153" s="115"/>
      <c r="W153" s="115"/>
      <c r="X153" s="116"/>
      <c r="Y153" s="115"/>
      <c r="Z153" s="115"/>
      <c r="AA153" s="115"/>
      <c r="AB153" s="115"/>
      <c r="AC153" s="68">
        <f>SUM(R153:AB153)</f>
        <v>0</v>
      </c>
      <c r="AD153" s="115"/>
      <c r="AE153" s="116"/>
      <c r="AF153" s="115"/>
      <c r="AG153" s="115"/>
      <c r="AH153" s="115"/>
      <c r="AI153" s="115"/>
      <c r="AJ153" s="115"/>
      <c r="AK153" s="115"/>
      <c r="AL153" s="115"/>
      <c r="AM153" s="115"/>
      <c r="AN153" s="115"/>
      <c r="AO153" s="115"/>
      <c r="AP153" s="116"/>
      <c r="AQ153" s="68">
        <f>SUM(AD153:AP153)</f>
        <v>0</v>
      </c>
      <c r="AR153" s="115"/>
      <c r="AS153" s="115"/>
      <c r="AT153" s="115"/>
      <c r="AU153" s="115"/>
      <c r="AV153" s="115"/>
      <c r="AW153" s="115"/>
      <c r="AX153" s="115"/>
      <c r="AY153" s="115"/>
      <c r="AZ153" s="115"/>
      <c r="BA153" s="115"/>
      <c r="BB153" s="68">
        <f>SUM(AR153:BA153)</f>
        <v>0</v>
      </c>
      <c r="BC153" s="227"/>
      <c r="BD153" s="8">
        <f t="shared" si="28"/>
        <v>0</v>
      </c>
      <c r="BE153" s="84"/>
      <c r="BF153" s="11"/>
    </row>
    <row r="154" spans="1:58" s="1" customFormat="1" x14ac:dyDescent="0.2">
      <c r="A154" s="126"/>
      <c r="B154" s="131"/>
      <c r="C154" s="128"/>
      <c r="D154" s="128"/>
      <c r="E154" s="128"/>
      <c r="F154" s="114"/>
      <c r="G154" s="115"/>
      <c r="H154" s="115"/>
      <c r="I154" s="115"/>
      <c r="J154" s="115"/>
      <c r="K154" s="115"/>
      <c r="L154" s="115"/>
      <c r="M154" s="115"/>
      <c r="N154" s="115"/>
      <c r="O154" s="116"/>
      <c r="P154" s="115"/>
      <c r="Q154" s="68">
        <f>SUM(F154:P154)</f>
        <v>0</v>
      </c>
      <c r="R154" s="115"/>
      <c r="S154" s="115"/>
      <c r="T154" s="115"/>
      <c r="U154" s="115"/>
      <c r="V154" s="115"/>
      <c r="W154" s="115"/>
      <c r="X154" s="116"/>
      <c r="Y154" s="115"/>
      <c r="Z154" s="115"/>
      <c r="AA154" s="115"/>
      <c r="AB154" s="115"/>
      <c r="AC154" s="68">
        <f>SUM(R154:AB154)</f>
        <v>0</v>
      </c>
      <c r="AD154" s="115"/>
      <c r="AE154" s="116"/>
      <c r="AF154" s="115"/>
      <c r="AG154" s="115"/>
      <c r="AH154" s="115"/>
      <c r="AI154" s="115"/>
      <c r="AJ154" s="115"/>
      <c r="AK154" s="115"/>
      <c r="AL154" s="115"/>
      <c r="AM154" s="115"/>
      <c r="AN154" s="115"/>
      <c r="AO154" s="115"/>
      <c r="AP154" s="116"/>
      <c r="AQ154" s="68">
        <f>SUM(AD154:AP154)</f>
        <v>0</v>
      </c>
      <c r="AR154" s="115"/>
      <c r="AS154" s="115"/>
      <c r="AT154" s="115"/>
      <c r="AU154" s="115"/>
      <c r="AV154" s="115"/>
      <c r="AW154" s="115"/>
      <c r="AX154" s="115"/>
      <c r="AY154" s="115"/>
      <c r="AZ154" s="115"/>
      <c r="BA154" s="115"/>
      <c r="BB154" s="68">
        <f>SUM(AR154:BA154)</f>
        <v>0</v>
      </c>
      <c r="BC154" s="227"/>
      <c r="BD154" s="8">
        <f t="shared" si="28"/>
        <v>0</v>
      </c>
      <c r="BE154" s="84"/>
      <c r="BF154" s="11"/>
    </row>
    <row r="155" spans="1:58" s="1" customFormat="1" ht="15.75" thickBot="1" x14ac:dyDescent="0.3">
      <c r="A155" s="444" t="s">
        <v>1</v>
      </c>
      <c r="B155" s="157"/>
      <c r="C155" s="128"/>
      <c r="D155" s="128"/>
      <c r="E155" s="128"/>
      <c r="F155" s="63"/>
      <c r="G155" s="118"/>
      <c r="H155" s="118"/>
      <c r="I155" s="118"/>
      <c r="J155" s="118"/>
      <c r="K155" s="118"/>
      <c r="L155" s="118"/>
      <c r="M155" s="118"/>
      <c r="N155" s="118"/>
      <c r="O155" s="119"/>
      <c r="P155" s="118"/>
      <c r="Q155" s="69">
        <f>SUBTOTAL(9,Q151:Q154)</f>
        <v>0</v>
      </c>
      <c r="R155" s="118"/>
      <c r="S155" s="118"/>
      <c r="T155" s="118"/>
      <c r="U155" s="118"/>
      <c r="V155" s="118"/>
      <c r="W155" s="118"/>
      <c r="X155" s="119"/>
      <c r="Y155" s="118"/>
      <c r="Z155" s="118"/>
      <c r="AA155" s="118"/>
      <c r="AB155" s="118"/>
      <c r="AC155" s="69">
        <f>SUBTOTAL(9,AC151:AC154)</f>
        <v>0</v>
      </c>
      <c r="AD155" s="118"/>
      <c r="AE155" s="119"/>
      <c r="AF155" s="118"/>
      <c r="AG155" s="118"/>
      <c r="AH155" s="118"/>
      <c r="AI155" s="118"/>
      <c r="AJ155" s="118"/>
      <c r="AK155" s="118"/>
      <c r="AL155" s="118"/>
      <c r="AM155" s="118"/>
      <c r="AN155" s="118"/>
      <c r="AO155" s="118"/>
      <c r="AP155" s="119"/>
      <c r="AQ155" s="69">
        <f>SUBTOTAL(9,AQ151:AQ154)</f>
        <v>0</v>
      </c>
      <c r="AR155" s="118"/>
      <c r="AS155" s="118"/>
      <c r="AT155" s="118"/>
      <c r="AU155" s="118"/>
      <c r="AV155" s="118"/>
      <c r="AW155" s="118"/>
      <c r="AX155" s="118"/>
      <c r="AY155" s="118"/>
      <c r="AZ155" s="118"/>
      <c r="BA155" s="118"/>
      <c r="BB155" s="69">
        <f>SUBTOTAL(9,BB151:BB154)</f>
        <v>0</v>
      </c>
      <c r="BC155" s="229"/>
      <c r="BD155" s="10">
        <f>SUBTOTAL(9,BD151:BD154)</f>
        <v>0</v>
      </c>
      <c r="BE155" s="86">
        <f>'totaal BOL niv 4 3 jr'!E50</f>
        <v>460</v>
      </c>
      <c r="BF155" s="11"/>
    </row>
    <row r="156" spans="1:58" s="1" customFormat="1" ht="16.5" thickTop="1" thickBot="1" x14ac:dyDescent="0.3">
      <c r="A156" s="446" t="s">
        <v>42</v>
      </c>
      <c r="B156" s="159"/>
      <c r="C156" s="160"/>
      <c r="D156" s="160"/>
      <c r="E156" s="160"/>
      <c r="F156" s="64"/>
      <c r="G156" s="121"/>
      <c r="H156" s="121"/>
      <c r="I156" s="121"/>
      <c r="J156" s="121"/>
      <c r="K156" s="121"/>
      <c r="L156" s="121"/>
      <c r="M156" s="121"/>
      <c r="N156" s="121"/>
      <c r="O156" s="113"/>
      <c r="P156" s="121"/>
      <c r="Q156" s="69">
        <f>SUBTOTAL(9,Q11:Q155)</f>
        <v>478</v>
      </c>
      <c r="R156" s="121"/>
      <c r="S156" s="121"/>
      <c r="T156" s="121"/>
      <c r="U156" s="121"/>
      <c r="V156" s="121"/>
      <c r="W156" s="121"/>
      <c r="X156" s="113"/>
      <c r="Y156" s="121"/>
      <c r="Z156" s="121"/>
      <c r="AA156" s="121"/>
      <c r="AB156" s="121"/>
      <c r="AC156" s="69">
        <f>SUBTOTAL(9,AC11:AC155)</f>
        <v>0</v>
      </c>
      <c r="AD156" s="121"/>
      <c r="AE156" s="113"/>
      <c r="AF156" s="121"/>
      <c r="AG156" s="121"/>
      <c r="AH156" s="121"/>
      <c r="AI156" s="121"/>
      <c r="AJ156" s="121"/>
      <c r="AK156" s="121"/>
      <c r="AL156" s="121"/>
      <c r="AM156" s="121"/>
      <c r="AN156" s="121"/>
      <c r="AO156" s="121"/>
      <c r="AP156" s="113"/>
      <c r="AQ156" s="69">
        <f>SUBTOTAL(9,AQ11:AQ155)</f>
        <v>0</v>
      </c>
      <c r="AR156" s="121"/>
      <c r="AS156" s="121"/>
      <c r="AT156" s="121"/>
      <c r="AU156" s="121"/>
      <c r="AV156" s="121"/>
      <c r="AW156" s="121"/>
      <c r="AX156" s="121"/>
      <c r="AY156" s="121"/>
      <c r="AZ156" s="121"/>
      <c r="BA156" s="121"/>
      <c r="BB156" s="69">
        <f>SUBTOTAL(9,BB11:BB155)</f>
        <v>0</v>
      </c>
      <c r="BC156" s="231">
        <f>SUBTOTAL(9,BC11:BC155)</f>
        <v>0</v>
      </c>
      <c r="BD156" s="57">
        <f>SUBTOTAL(9,BD11:BD155)</f>
        <v>478</v>
      </c>
      <c r="BE156" s="87">
        <f>'totaal BOL niv 4 3 jr'!E51</f>
        <v>460</v>
      </c>
      <c r="BF156" s="11"/>
    </row>
    <row r="157" spans="1:58" ht="15" thickTop="1" x14ac:dyDescent="0.2">
      <c r="A157" s="447" t="s">
        <v>29</v>
      </c>
      <c r="B157" s="161"/>
      <c r="C157" s="388"/>
      <c r="D157" s="388"/>
      <c r="E157" s="388"/>
      <c r="F157" s="389"/>
      <c r="G157" s="390"/>
      <c r="H157" s="390"/>
      <c r="I157" s="390"/>
      <c r="J157" s="390"/>
      <c r="K157" s="390"/>
      <c r="L157" s="390"/>
      <c r="M157" s="390"/>
      <c r="N157" s="390"/>
      <c r="O157" s="390"/>
      <c r="P157" s="390"/>
      <c r="Q157" s="424"/>
      <c r="R157" s="390"/>
      <c r="S157" s="390"/>
      <c r="T157" s="390"/>
      <c r="U157" s="390"/>
      <c r="V157" s="390"/>
      <c r="W157" s="390"/>
      <c r="X157" s="390"/>
      <c r="Y157" s="390"/>
      <c r="Z157" s="390"/>
      <c r="AA157" s="390"/>
      <c r="AB157" s="390"/>
      <c r="AC157" s="424"/>
      <c r="AD157" s="390"/>
      <c r="AE157" s="390"/>
      <c r="AF157" s="390"/>
      <c r="AG157" s="390"/>
      <c r="AH157" s="390"/>
      <c r="AI157" s="390"/>
      <c r="AJ157" s="390"/>
      <c r="AK157" s="390"/>
      <c r="AL157" s="390"/>
      <c r="AM157" s="390"/>
      <c r="AN157" s="390"/>
      <c r="AO157" s="390"/>
      <c r="AP157" s="390"/>
      <c r="AQ157" s="424"/>
      <c r="AR157" s="390"/>
      <c r="AS157" s="390"/>
      <c r="AT157" s="390"/>
      <c r="AU157" s="390"/>
      <c r="AV157" s="390"/>
      <c r="AW157" s="390"/>
      <c r="AX157" s="390"/>
      <c r="AY157" s="390"/>
      <c r="AZ157" s="390"/>
      <c r="BA157" s="390"/>
      <c r="BB157" s="424"/>
      <c r="BC157" s="405"/>
      <c r="BD157" s="431" t="s">
        <v>8</v>
      </c>
      <c r="BE157" s="84"/>
    </row>
    <row r="158" spans="1:58" x14ac:dyDescent="0.2">
      <c r="A158" s="448" t="s">
        <v>4</v>
      </c>
      <c r="B158" s="136"/>
      <c r="C158" s="127"/>
      <c r="D158" s="127"/>
      <c r="E158" s="132"/>
      <c r="F158" s="108">
        <v>38</v>
      </c>
      <c r="G158" s="109"/>
      <c r="H158" s="109"/>
      <c r="I158" s="109"/>
      <c r="J158" s="109"/>
      <c r="K158" s="109"/>
      <c r="L158" s="109"/>
      <c r="M158" s="109"/>
      <c r="N158" s="109"/>
      <c r="O158" s="110"/>
      <c r="P158" s="109"/>
      <c r="Q158" s="68">
        <f t="shared" ref="Q158:Q160" si="29">SUM(F158:P158)</f>
        <v>38</v>
      </c>
      <c r="R158" s="109"/>
      <c r="S158" s="109"/>
      <c r="T158" s="109"/>
      <c r="U158" s="109"/>
      <c r="V158" s="109"/>
      <c r="W158" s="109"/>
      <c r="X158" s="110"/>
      <c r="Y158" s="109"/>
      <c r="Z158" s="109"/>
      <c r="AA158" s="109"/>
      <c r="AB158" s="109"/>
      <c r="AC158" s="68">
        <f t="shared" ref="AC158:AC160" si="30">SUM(R158:AB158)</f>
        <v>0</v>
      </c>
      <c r="AD158" s="109"/>
      <c r="AE158" s="110"/>
      <c r="AF158" s="109"/>
      <c r="AG158" s="109"/>
      <c r="AH158" s="109"/>
      <c r="AI158" s="109"/>
      <c r="AJ158" s="109"/>
      <c r="AK158" s="109"/>
      <c r="AL158" s="109"/>
      <c r="AM158" s="109"/>
      <c r="AN158" s="109"/>
      <c r="AO158" s="109"/>
      <c r="AP158" s="110"/>
      <c r="AQ158" s="68">
        <f t="shared" ref="AQ158:AQ160" si="31">SUM(AD158:AP158)</f>
        <v>0</v>
      </c>
      <c r="AR158" s="109"/>
      <c r="AS158" s="109"/>
      <c r="AT158" s="109"/>
      <c r="AU158" s="109"/>
      <c r="AV158" s="109"/>
      <c r="AW158" s="109"/>
      <c r="AX158" s="109"/>
      <c r="AY158" s="109"/>
      <c r="AZ158" s="109"/>
      <c r="BA158" s="109"/>
      <c r="BB158" s="68">
        <f t="shared" ref="BB158:BB160" si="32">SUM(AR158:BA158)</f>
        <v>0</v>
      </c>
      <c r="BC158" s="232"/>
      <c r="BD158" s="8">
        <f t="shared" ref="BD158:BD160" si="33">SUM(Q158+AC158+AQ158+BB158)</f>
        <v>38</v>
      </c>
      <c r="BE158" s="84"/>
      <c r="BF158" s="11"/>
    </row>
    <row r="159" spans="1:58" x14ac:dyDescent="0.2">
      <c r="A159" s="448" t="s">
        <v>5</v>
      </c>
      <c r="B159" s="136"/>
      <c r="C159" s="127"/>
      <c r="D159" s="127"/>
      <c r="E159" s="132"/>
      <c r="F159" s="108">
        <v>37</v>
      </c>
      <c r="G159" s="109"/>
      <c r="H159" s="109"/>
      <c r="I159" s="109"/>
      <c r="J159" s="109"/>
      <c r="K159" s="109"/>
      <c r="L159" s="109"/>
      <c r="M159" s="109"/>
      <c r="N159" s="109"/>
      <c r="O159" s="110"/>
      <c r="P159" s="109"/>
      <c r="Q159" s="68">
        <f t="shared" si="29"/>
        <v>37</v>
      </c>
      <c r="R159" s="109"/>
      <c r="S159" s="109"/>
      <c r="T159" s="109"/>
      <c r="U159" s="109"/>
      <c r="V159" s="109"/>
      <c r="W159" s="109"/>
      <c r="X159" s="110"/>
      <c r="Y159" s="109"/>
      <c r="Z159" s="109"/>
      <c r="AA159" s="109"/>
      <c r="AB159" s="109"/>
      <c r="AC159" s="68">
        <f t="shared" si="30"/>
        <v>0</v>
      </c>
      <c r="AD159" s="109"/>
      <c r="AE159" s="110"/>
      <c r="AF159" s="109"/>
      <c r="AG159" s="109"/>
      <c r="AH159" s="109"/>
      <c r="AI159" s="109"/>
      <c r="AJ159" s="109"/>
      <c r="AK159" s="109"/>
      <c r="AL159" s="109"/>
      <c r="AM159" s="109"/>
      <c r="AN159" s="109"/>
      <c r="AO159" s="109"/>
      <c r="AP159" s="110"/>
      <c r="AQ159" s="68">
        <f t="shared" si="31"/>
        <v>0</v>
      </c>
      <c r="AR159" s="109"/>
      <c r="AS159" s="109"/>
      <c r="AT159" s="109"/>
      <c r="AU159" s="109"/>
      <c r="AV159" s="109"/>
      <c r="AW159" s="109"/>
      <c r="AX159" s="109"/>
      <c r="AY159" s="109"/>
      <c r="AZ159" s="109"/>
      <c r="BA159" s="109"/>
      <c r="BB159" s="68">
        <f t="shared" si="32"/>
        <v>0</v>
      </c>
      <c r="BC159" s="232"/>
      <c r="BD159" s="8">
        <f t="shared" si="33"/>
        <v>37</v>
      </c>
      <c r="BE159" s="84"/>
      <c r="BF159" s="11"/>
    </row>
    <row r="160" spans="1:58" x14ac:dyDescent="0.2">
      <c r="A160" s="448" t="s">
        <v>2</v>
      </c>
      <c r="B160" s="136"/>
      <c r="C160" s="127"/>
      <c r="D160" s="127"/>
      <c r="E160" s="132"/>
      <c r="F160" s="108">
        <v>76</v>
      </c>
      <c r="G160" s="109"/>
      <c r="H160" s="109"/>
      <c r="I160" s="109"/>
      <c r="J160" s="109"/>
      <c r="K160" s="109"/>
      <c r="L160" s="109"/>
      <c r="M160" s="109"/>
      <c r="N160" s="109"/>
      <c r="O160" s="110"/>
      <c r="P160" s="109"/>
      <c r="Q160" s="68">
        <f t="shared" si="29"/>
        <v>76</v>
      </c>
      <c r="R160" s="109"/>
      <c r="S160" s="109"/>
      <c r="T160" s="109"/>
      <c r="U160" s="109"/>
      <c r="V160" s="109"/>
      <c r="W160" s="109"/>
      <c r="X160" s="110"/>
      <c r="Y160" s="109"/>
      <c r="Z160" s="109"/>
      <c r="AA160" s="109"/>
      <c r="AB160" s="109"/>
      <c r="AC160" s="68">
        <f t="shared" si="30"/>
        <v>0</v>
      </c>
      <c r="AD160" s="109"/>
      <c r="AE160" s="110"/>
      <c r="AF160" s="109"/>
      <c r="AG160" s="109"/>
      <c r="AH160" s="109"/>
      <c r="AI160" s="109"/>
      <c r="AJ160" s="109"/>
      <c r="AK160" s="109"/>
      <c r="AL160" s="109"/>
      <c r="AM160" s="109"/>
      <c r="AN160" s="109"/>
      <c r="AO160" s="109"/>
      <c r="AP160" s="110"/>
      <c r="AQ160" s="68">
        <f t="shared" si="31"/>
        <v>0</v>
      </c>
      <c r="AR160" s="109"/>
      <c r="AS160" s="109"/>
      <c r="AT160" s="109"/>
      <c r="AU160" s="109"/>
      <c r="AV160" s="109"/>
      <c r="AW160" s="109"/>
      <c r="AX160" s="109"/>
      <c r="AY160" s="109"/>
      <c r="AZ160" s="109"/>
      <c r="BA160" s="109"/>
      <c r="BB160" s="68">
        <f t="shared" si="32"/>
        <v>0</v>
      </c>
      <c r="BC160" s="232"/>
      <c r="BD160" s="8">
        <f t="shared" si="33"/>
        <v>76</v>
      </c>
      <c r="BE160" s="84"/>
      <c r="BF160" s="11"/>
    </row>
    <row r="161" spans="1:58" x14ac:dyDescent="0.2">
      <c r="A161" s="136" t="s">
        <v>272</v>
      </c>
      <c r="B161" s="136"/>
      <c r="C161" s="127"/>
      <c r="D161" s="127"/>
      <c r="E161" s="132"/>
      <c r="F161" s="108"/>
      <c r="G161" s="109"/>
      <c r="H161" s="109"/>
      <c r="I161" s="109"/>
      <c r="J161" s="109"/>
      <c r="K161" s="109"/>
      <c r="L161" s="109"/>
      <c r="M161" s="109"/>
      <c r="N161" s="109"/>
      <c r="O161" s="110"/>
      <c r="P161" s="109"/>
      <c r="Q161" s="68">
        <f t="shared" ref="Q161" si="34">SUM(F161:P161)</f>
        <v>0</v>
      </c>
      <c r="R161" s="109"/>
      <c r="S161" s="109"/>
      <c r="T161" s="109"/>
      <c r="U161" s="109"/>
      <c r="V161" s="109"/>
      <c r="W161" s="109"/>
      <c r="X161" s="110"/>
      <c r="Y161" s="109"/>
      <c r="Z161" s="109"/>
      <c r="AA161" s="109"/>
      <c r="AB161" s="109"/>
      <c r="AC161" s="68">
        <f t="shared" ref="AC161" si="35">SUM(R161:AB161)</f>
        <v>0</v>
      </c>
      <c r="AD161" s="109"/>
      <c r="AE161" s="110"/>
      <c r="AF161" s="109"/>
      <c r="AG161" s="109"/>
      <c r="AH161" s="109"/>
      <c r="AI161" s="109"/>
      <c r="AJ161" s="109"/>
      <c r="AK161" s="109"/>
      <c r="AL161" s="109"/>
      <c r="AM161" s="109"/>
      <c r="AN161" s="109"/>
      <c r="AO161" s="109"/>
      <c r="AP161" s="110"/>
      <c r="AQ161" s="68">
        <f t="shared" ref="AQ161" si="36">SUM(AD161:AP161)</f>
        <v>0</v>
      </c>
      <c r="AR161" s="109"/>
      <c r="AS161" s="109"/>
      <c r="AT161" s="109"/>
      <c r="AU161" s="109"/>
      <c r="AV161" s="109"/>
      <c r="AW161" s="109"/>
      <c r="AX161" s="109"/>
      <c r="AY161" s="109"/>
      <c r="AZ161" s="109"/>
      <c r="BA161" s="109"/>
      <c r="BB161" s="68">
        <f t="shared" ref="BB161" si="37">SUM(AR161:BA161)</f>
        <v>0</v>
      </c>
      <c r="BC161" s="232"/>
      <c r="BD161" s="8">
        <f t="shared" ref="BD161" si="38">SUM(Q161+AC161+AQ161+BB161)</f>
        <v>0</v>
      </c>
      <c r="BE161" s="84"/>
      <c r="BF161" s="11"/>
    </row>
    <row r="162" spans="1:58" ht="15.75" thickBot="1" x14ac:dyDescent="0.3">
      <c r="A162" s="449" t="s">
        <v>41</v>
      </c>
      <c r="B162" s="162"/>
      <c r="C162" s="133"/>
      <c r="D162" s="133"/>
      <c r="E162" s="134"/>
      <c r="F162" s="120"/>
      <c r="G162" s="121"/>
      <c r="H162" s="121"/>
      <c r="I162" s="121"/>
      <c r="J162" s="121"/>
      <c r="K162" s="121"/>
      <c r="L162" s="121"/>
      <c r="M162" s="121"/>
      <c r="N162" s="121"/>
      <c r="O162" s="113"/>
      <c r="P162" s="121"/>
      <c r="Q162" s="69">
        <f>SUBTOTAL(9,Q158:Q161)</f>
        <v>151</v>
      </c>
      <c r="R162" s="121"/>
      <c r="S162" s="121"/>
      <c r="T162" s="121"/>
      <c r="U162" s="121"/>
      <c r="V162" s="121"/>
      <c r="W162" s="121"/>
      <c r="X162" s="113"/>
      <c r="Y162" s="121"/>
      <c r="Z162" s="121"/>
      <c r="AA162" s="121"/>
      <c r="AB162" s="121"/>
      <c r="AC162" s="69">
        <f>SUBTOTAL(9,AC158:AC161)</f>
        <v>0</v>
      </c>
      <c r="AD162" s="121"/>
      <c r="AE162" s="113"/>
      <c r="AF162" s="121"/>
      <c r="AG162" s="121"/>
      <c r="AH162" s="121"/>
      <c r="AI162" s="121"/>
      <c r="AJ162" s="121"/>
      <c r="AK162" s="121"/>
      <c r="AL162" s="121"/>
      <c r="AM162" s="121"/>
      <c r="AN162" s="121"/>
      <c r="AO162" s="121"/>
      <c r="AP162" s="113"/>
      <c r="AQ162" s="69">
        <f>SUBTOTAL(9,AQ158:AQ161)</f>
        <v>0</v>
      </c>
      <c r="AR162" s="121"/>
      <c r="AS162" s="121"/>
      <c r="AT162" s="121"/>
      <c r="AU162" s="121"/>
      <c r="AV162" s="121"/>
      <c r="AW162" s="121"/>
      <c r="AX162" s="121"/>
      <c r="AY162" s="121"/>
      <c r="AZ162" s="121"/>
      <c r="BA162" s="121"/>
      <c r="BB162" s="69">
        <f>SUBTOTAL(9,BB158:BB161)</f>
        <v>0</v>
      </c>
      <c r="BC162" s="233">
        <f>SUBTOTAL(9,BC158:BC161)</f>
        <v>0</v>
      </c>
      <c r="BD162" s="30">
        <f>SUBTOTAL(9,BD158:BD161)</f>
        <v>151</v>
      </c>
      <c r="BE162" s="88">
        <f>'totaal BOL niv 4 3 jr'!E57</f>
        <v>152</v>
      </c>
    </row>
    <row r="163" spans="1:58" ht="15" thickTop="1" x14ac:dyDescent="0.2">
      <c r="A163" s="447" t="s">
        <v>55</v>
      </c>
      <c r="B163" s="161"/>
      <c r="C163" s="388"/>
      <c r="D163" s="388"/>
      <c r="E163" s="388"/>
      <c r="F163" s="389"/>
      <c r="G163" s="390"/>
      <c r="H163" s="390"/>
      <c r="I163" s="390"/>
      <c r="J163" s="390"/>
      <c r="K163" s="390"/>
      <c r="L163" s="390"/>
      <c r="M163" s="390"/>
      <c r="N163" s="390"/>
      <c r="O163" s="390"/>
      <c r="P163" s="390"/>
      <c r="Q163" s="424"/>
      <c r="R163" s="390"/>
      <c r="S163" s="390"/>
      <c r="T163" s="390"/>
      <c r="U163" s="390"/>
      <c r="V163" s="390"/>
      <c r="W163" s="390"/>
      <c r="X163" s="390"/>
      <c r="Y163" s="390"/>
      <c r="Z163" s="390"/>
      <c r="AA163" s="390"/>
      <c r="AB163" s="390"/>
      <c r="AC163" s="424"/>
      <c r="AD163" s="390"/>
      <c r="AE163" s="390"/>
      <c r="AF163" s="390"/>
      <c r="AG163" s="390"/>
      <c r="AH163" s="390"/>
      <c r="AI163" s="390"/>
      <c r="AJ163" s="390"/>
      <c r="AK163" s="390"/>
      <c r="AL163" s="390"/>
      <c r="AM163" s="390"/>
      <c r="AN163" s="390"/>
      <c r="AO163" s="390"/>
      <c r="AP163" s="390"/>
      <c r="AQ163" s="424"/>
      <c r="AR163" s="390"/>
      <c r="AS163" s="390"/>
      <c r="AT163" s="390"/>
      <c r="AU163" s="390"/>
      <c r="AV163" s="390"/>
      <c r="AW163" s="390"/>
      <c r="AX163" s="390"/>
      <c r="AY163" s="390"/>
      <c r="AZ163" s="390"/>
      <c r="BA163" s="390"/>
      <c r="BB163" s="424"/>
      <c r="BC163" s="405"/>
      <c r="BD163" s="431" t="s">
        <v>8</v>
      </c>
      <c r="BE163" s="84"/>
    </row>
    <row r="164" spans="1:58" x14ac:dyDescent="0.2">
      <c r="A164" s="442" t="s">
        <v>182</v>
      </c>
      <c r="B164" s="126"/>
      <c r="C164" s="127"/>
      <c r="D164" s="127"/>
      <c r="E164" s="132"/>
      <c r="F164" s="108">
        <v>39</v>
      </c>
      <c r="G164" s="109"/>
      <c r="H164" s="109"/>
      <c r="I164" s="109"/>
      <c r="J164" s="109"/>
      <c r="K164" s="109"/>
      <c r="L164" s="109"/>
      <c r="M164" s="109"/>
      <c r="N164" s="109"/>
      <c r="O164" s="110"/>
      <c r="P164" s="109"/>
      <c r="Q164" s="68">
        <f t="shared" ref="Q164" si="39">SUM(F164:P164)</f>
        <v>39</v>
      </c>
      <c r="R164" s="109"/>
      <c r="S164" s="109"/>
      <c r="T164" s="109"/>
      <c r="U164" s="109"/>
      <c r="V164" s="109"/>
      <c r="W164" s="109"/>
      <c r="X164" s="110"/>
      <c r="Y164" s="109"/>
      <c r="Z164" s="109"/>
      <c r="AA164" s="109"/>
      <c r="AB164" s="109"/>
      <c r="AC164" s="68">
        <f t="shared" ref="AC164" si="40">SUM(R164:AB164)</f>
        <v>0</v>
      </c>
      <c r="AD164" s="109"/>
      <c r="AE164" s="110"/>
      <c r="AF164" s="109"/>
      <c r="AG164" s="109"/>
      <c r="AH164" s="109"/>
      <c r="AI164" s="109"/>
      <c r="AJ164" s="109"/>
      <c r="AK164" s="109"/>
      <c r="AL164" s="109"/>
      <c r="AM164" s="109"/>
      <c r="AN164" s="109"/>
      <c r="AO164" s="109"/>
      <c r="AP164" s="110"/>
      <c r="AQ164" s="68">
        <f t="shared" ref="AQ164" si="41">SUM(AD164:AP164)</f>
        <v>0</v>
      </c>
      <c r="AR164" s="109"/>
      <c r="AS164" s="109"/>
      <c r="AT164" s="109"/>
      <c r="AU164" s="109"/>
      <c r="AV164" s="109"/>
      <c r="AW164" s="109"/>
      <c r="AX164" s="109"/>
      <c r="AY164" s="109"/>
      <c r="AZ164" s="109"/>
      <c r="BA164" s="109"/>
      <c r="BB164" s="68">
        <f t="shared" ref="BB164" si="42">SUM(AR164:BA164)</f>
        <v>0</v>
      </c>
      <c r="BC164" s="225"/>
      <c r="BD164" s="8">
        <f t="shared" ref="BD164" si="43">SUM(Q164+AC164+AQ164+BB164)</f>
        <v>39</v>
      </c>
      <c r="BE164" s="84"/>
      <c r="BF164" s="11"/>
    </row>
    <row r="165" spans="1:58" s="1" customFormat="1" x14ac:dyDescent="0.2">
      <c r="A165" s="442" t="s">
        <v>181</v>
      </c>
      <c r="B165" s="126"/>
      <c r="C165" s="127"/>
      <c r="D165" s="127"/>
      <c r="E165" s="132"/>
      <c r="F165" s="108">
        <v>37</v>
      </c>
      <c r="G165" s="109"/>
      <c r="H165" s="109"/>
      <c r="I165" s="109"/>
      <c r="J165" s="109"/>
      <c r="K165" s="109"/>
      <c r="L165" s="109"/>
      <c r="M165" s="109"/>
      <c r="N165" s="109"/>
      <c r="O165" s="110"/>
      <c r="P165" s="109"/>
      <c r="Q165" s="68">
        <f>SUM(F165:P165)</f>
        <v>37</v>
      </c>
      <c r="R165" s="109"/>
      <c r="S165" s="109"/>
      <c r="T165" s="109"/>
      <c r="U165" s="109"/>
      <c r="V165" s="109"/>
      <c r="W165" s="109"/>
      <c r="X165" s="110"/>
      <c r="Y165" s="109"/>
      <c r="Z165" s="109"/>
      <c r="AA165" s="109"/>
      <c r="AB165" s="109"/>
      <c r="AC165" s="68">
        <f>SUM(R165:AB165)</f>
        <v>0</v>
      </c>
      <c r="AD165" s="109"/>
      <c r="AE165" s="110"/>
      <c r="AF165" s="109"/>
      <c r="AG165" s="109"/>
      <c r="AH165" s="109"/>
      <c r="AI165" s="109"/>
      <c r="AJ165" s="109"/>
      <c r="AK165" s="109"/>
      <c r="AL165" s="109"/>
      <c r="AM165" s="109"/>
      <c r="AN165" s="109"/>
      <c r="AO165" s="109"/>
      <c r="AP165" s="110"/>
      <c r="AQ165" s="68">
        <f>SUM(AD165:AP165)</f>
        <v>0</v>
      </c>
      <c r="AR165" s="109"/>
      <c r="AS165" s="109"/>
      <c r="AT165" s="109"/>
      <c r="AU165" s="109"/>
      <c r="AV165" s="109"/>
      <c r="AW165" s="109"/>
      <c r="AX165" s="109"/>
      <c r="AY165" s="109"/>
      <c r="AZ165" s="109"/>
      <c r="BA165" s="109"/>
      <c r="BB165" s="68">
        <f>SUM(AR165:BA165)</f>
        <v>0</v>
      </c>
      <c r="BC165" s="234"/>
      <c r="BD165" s="8">
        <f>SUM(Q165+AC165+AQ165+BB165)</f>
        <v>37</v>
      </c>
      <c r="BE165" s="84"/>
      <c r="BF165" s="11"/>
    </row>
    <row r="166" spans="1:58" ht="15.75" thickBot="1" x14ac:dyDescent="0.3">
      <c r="A166" s="449" t="s">
        <v>179</v>
      </c>
      <c r="B166" s="162"/>
      <c r="C166" s="133"/>
      <c r="D166" s="133"/>
      <c r="E166" s="134"/>
      <c r="F166" s="120"/>
      <c r="G166" s="121"/>
      <c r="H166" s="121"/>
      <c r="I166" s="121"/>
      <c r="J166" s="121"/>
      <c r="K166" s="121"/>
      <c r="L166" s="121"/>
      <c r="M166" s="121"/>
      <c r="N166" s="121"/>
      <c r="O166" s="113"/>
      <c r="P166" s="121"/>
      <c r="Q166" s="69">
        <f>SUBTOTAL(9,Q164:Q165)</f>
        <v>76</v>
      </c>
      <c r="R166" s="121"/>
      <c r="S166" s="121"/>
      <c r="T166" s="121"/>
      <c r="U166" s="121"/>
      <c r="V166" s="121"/>
      <c r="W166" s="121"/>
      <c r="X166" s="113"/>
      <c r="Y166" s="121"/>
      <c r="Z166" s="121"/>
      <c r="AA166" s="121"/>
      <c r="AB166" s="121"/>
      <c r="AC166" s="69">
        <f>SUBTOTAL(9,AC164:AC165)</f>
        <v>0</v>
      </c>
      <c r="AD166" s="121"/>
      <c r="AE166" s="113"/>
      <c r="AF166" s="121"/>
      <c r="AG166" s="121"/>
      <c r="AH166" s="121"/>
      <c r="AI166" s="121"/>
      <c r="AJ166" s="121"/>
      <c r="AK166" s="121"/>
      <c r="AL166" s="121"/>
      <c r="AM166" s="121"/>
      <c r="AN166" s="121"/>
      <c r="AO166" s="121"/>
      <c r="AP166" s="113"/>
      <c r="AQ166" s="69">
        <f>SUBTOTAL(9,AQ164:AQ165)</f>
        <v>0</v>
      </c>
      <c r="AR166" s="121"/>
      <c r="AS166" s="121"/>
      <c r="AT166" s="121"/>
      <c r="AU166" s="121"/>
      <c r="AV166" s="121"/>
      <c r="AW166" s="121"/>
      <c r="AX166" s="121"/>
      <c r="AY166" s="121"/>
      <c r="AZ166" s="121"/>
      <c r="BA166" s="121"/>
      <c r="BB166" s="69">
        <f>SUBTOTAL(9,BB164:BB165)</f>
        <v>0</v>
      </c>
      <c r="BC166" s="233">
        <f>SUBTOTAL(9,BC164:BC165)</f>
        <v>0</v>
      </c>
      <c r="BD166" s="30">
        <f>SUBTOTAL(9,BD164:BD165)</f>
        <v>76</v>
      </c>
      <c r="BE166" s="88">
        <f>'totaal BOL niv 4 3 jr'!E61</f>
        <v>76</v>
      </c>
    </row>
    <row r="167" spans="1:58" ht="15" thickTop="1" x14ac:dyDescent="0.2">
      <c r="A167" s="450" t="s">
        <v>30</v>
      </c>
      <c r="B167" s="163"/>
      <c r="C167" s="391"/>
      <c r="D167" s="391"/>
      <c r="E167" s="392"/>
      <c r="F167" s="393"/>
      <c r="G167" s="394"/>
      <c r="H167" s="394"/>
      <c r="I167" s="394"/>
      <c r="J167" s="394"/>
      <c r="K167" s="394"/>
      <c r="L167" s="394"/>
      <c r="M167" s="394"/>
      <c r="N167" s="394"/>
      <c r="O167" s="394"/>
      <c r="P167" s="394"/>
      <c r="Q167" s="426"/>
      <c r="R167" s="394"/>
      <c r="S167" s="394"/>
      <c r="T167" s="394"/>
      <c r="U167" s="394"/>
      <c r="V167" s="394"/>
      <c r="W167" s="394"/>
      <c r="X167" s="394"/>
      <c r="Y167" s="394"/>
      <c r="Z167" s="394"/>
      <c r="AA167" s="394"/>
      <c r="AB167" s="394"/>
      <c r="AC167" s="426"/>
      <c r="AD167" s="394"/>
      <c r="AE167" s="394"/>
      <c r="AF167" s="394"/>
      <c r="AG167" s="394"/>
      <c r="AH167" s="394"/>
      <c r="AI167" s="394"/>
      <c r="AJ167" s="394"/>
      <c r="AK167" s="394"/>
      <c r="AL167" s="394"/>
      <c r="AM167" s="394"/>
      <c r="AN167" s="394"/>
      <c r="AO167" s="394"/>
      <c r="AP167" s="394"/>
      <c r="AQ167" s="426"/>
      <c r="AR167" s="394"/>
      <c r="AS167" s="394"/>
      <c r="AT167" s="394"/>
      <c r="AU167" s="394"/>
      <c r="AV167" s="394"/>
      <c r="AW167" s="394"/>
      <c r="AX167" s="394"/>
      <c r="AY167" s="394"/>
      <c r="AZ167" s="394"/>
      <c r="BA167" s="394"/>
      <c r="BB167" s="426"/>
      <c r="BC167" s="399"/>
      <c r="BD167" s="430" t="s">
        <v>8</v>
      </c>
      <c r="BE167" s="85"/>
    </row>
    <row r="168" spans="1:58" ht="15.75" customHeight="1" x14ac:dyDescent="0.2">
      <c r="A168" s="448" t="s">
        <v>4</v>
      </c>
      <c r="B168" s="344" t="s">
        <v>276</v>
      </c>
      <c r="C168" s="135"/>
      <c r="D168" s="135"/>
      <c r="E168" s="132"/>
      <c r="F168" s="108"/>
      <c r="G168" s="109"/>
      <c r="H168" s="109"/>
      <c r="I168" s="109"/>
      <c r="J168" s="109"/>
      <c r="K168" s="109"/>
      <c r="L168" s="109"/>
      <c r="M168" s="109"/>
      <c r="N168" s="109"/>
      <c r="O168" s="110"/>
      <c r="P168" s="109"/>
      <c r="Q168" s="68">
        <f>SUM(F168:P168)</f>
        <v>0</v>
      </c>
      <c r="R168" s="109"/>
      <c r="S168" s="109"/>
      <c r="T168" s="109"/>
      <c r="U168" s="109"/>
      <c r="V168" s="109"/>
      <c r="W168" s="109"/>
      <c r="X168" s="110"/>
      <c r="Y168" s="109"/>
      <c r="Z168" s="109"/>
      <c r="AA168" s="109"/>
      <c r="AB168" s="109"/>
      <c r="AC168" s="68">
        <f>SUM(R168:AB168)</f>
        <v>0</v>
      </c>
      <c r="AD168" s="109"/>
      <c r="AE168" s="110"/>
      <c r="AF168" s="109"/>
      <c r="AG168" s="109"/>
      <c r="AH168" s="109"/>
      <c r="AI168" s="109"/>
      <c r="AJ168" s="109"/>
      <c r="AK168" s="109"/>
      <c r="AL168" s="109"/>
      <c r="AM168" s="109"/>
      <c r="AN168" s="109"/>
      <c r="AO168" s="109"/>
      <c r="AP168" s="110"/>
      <c r="AQ168" s="68">
        <f>SUM(AD168:AP168)</f>
        <v>0</v>
      </c>
      <c r="AR168" s="109"/>
      <c r="AS168" s="109"/>
      <c r="AT168" s="109"/>
      <c r="AU168" s="109"/>
      <c r="AV168" s="109"/>
      <c r="AW168" s="109"/>
      <c r="AX168" s="109"/>
      <c r="AY168" s="109"/>
      <c r="AZ168" s="109"/>
      <c r="BA168" s="109"/>
      <c r="BB168" s="68">
        <f>SUM(AR168:BA168)</f>
        <v>0</v>
      </c>
      <c r="BC168" s="232"/>
      <c r="BD168" s="8">
        <f t="shared" ref="BD168:BD172" si="44">SUM(Q168+AC168+AQ168+BB168)</f>
        <v>0</v>
      </c>
      <c r="BE168" s="84"/>
    </row>
    <row r="169" spans="1:58" ht="15" customHeight="1" x14ac:dyDescent="0.2">
      <c r="A169" s="448" t="s">
        <v>5</v>
      </c>
      <c r="B169" s="138"/>
      <c r="C169" s="127"/>
      <c r="D169" s="127"/>
      <c r="E169" s="132"/>
      <c r="F169" s="108"/>
      <c r="G169" s="109"/>
      <c r="H169" s="109"/>
      <c r="I169" s="109"/>
      <c r="J169" s="109"/>
      <c r="K169" s="109"/>
      <c r="L169" s="109"/>
      <c r="M169" s="109"/>
      <c r="N169" s="109"/>
      <c r="O169" s="110"/>
      <c r="P169" s="109"/>
      <c r="Q169" s="68">
        <f>SUM(F169:P169)</f>
        <v>0</v>
      </c>
      <c r="R169" s="109"/>
      <c r="S169" s="109"/>
      <c r="T169" s="109"/>
      <c r="U169" s="109"/>
      <c r="V169" s="109"/>
      <c r="W169" s="109"/>
      <c r="X169" s="110"/>
      <c r="Y169" s="109"/>
      <c r="Z169" s="109"/>
      <c r="AA169" s="109"/>
      <c r="AB169" s="109"/>
      <c r="AC169" s="68">
        <f>SUM(R169:AB169)</f>
        <v>0</v>
      </c>
      <c r="AD169" s="109"/>
      <c r="AE169" s="110"/>
      <c r="AF169" s="109"/>
      <c r="AG169" s="109"/>
      <c r="AH169" s="109"/>
      <c r="AI169" s="109"/>
      <c r="AJ169" s="109"/>
      <c r="AK169" s="109"/>
      <c r="AL169" s="109"/>
      <c r="AM169" s="109"/>
      <c r="AN169" s="109"/>
      <c r="AO169" s="109"/>
      <c r="AP169" s="110"/>
      <c r="AQ169" s="68">
        <f>SUM(AD169:AP169)</f>
        <v>0</v>
      </c>
      <c r="AR169" s="109"/>
      <c r="AS169" s="109"/>
      <c r="AT169" s="109"/>
      <c r="AU169" s="109"/>
      <c r="AV169" s="109"/>
      <c r="AW169" s="109"/>
      <c r="AX169" s="109"/>
      <c r="AY169" s="109"/>
      <c r="AZ169" s="109"/>
      <c r="BA169" s="109"/>
      <c r="BB169" s="68">
        <f>SUM(AR169:BA169)</f>
        <v>0</v>
      </c>
      <c r="BC169" s="232"/>
      <c r="BD169" s="8">
        <f t="shared" si="44"/>
        <v>0</v>
      </c>
      <c r="BE169" s="84"/>
    </row>
    <row r="170" spans="1:58" ht="15.75" customHeight="1" x14ac:dyDescent="0.2">
      <c r="A170" s="448" t="s">
        <v>2</v>
      </c>
      <c r="B170" s="138"/>
      <c r="C170" s="127"/>
      <c r="D170" s="127"/>
      <c r="E170" s="132"/>
      <c r="F170" s="108"/>
      <c r="G170" s="109"/>
      <c r="H170" s="109"/>
      <c r="I170" s="109"/>
      <c r="J170" s="109"/>
      <c r="K170" s="109"/>
      <c r="L170" s="109"/>
      <c r="M170" s="109"/>
      <c r="N170" s="109"/>
      <c r="O170" s="110"/>
      <c r="P170" s="109"/>
      <c r="Q170" s="68">
        <f>SUM(F170:P170)</f>
        <v>0</v>
      </c>
      <c r="R170" s="109"/>
      <c r="S170" s="109"/>
      <c r="T170" s="109"/>
      <c r="U170" s="109"/>
      <c r="V170" s="109"/>
      <c r="W170" s="109"/>
      <c r="X170" s="110"/>
      <c r="Y170" s="109"/>
      <c r="Z170" s="109"/>
      <c r="AA170" s="109"/>
      <c r="AB170" s="109"/>
      <c r="AC170" s="68">
        <f>SUM(R170:AB170)</f>
        <v>0</v>
      </c>
      <c r="AD170" s="109"/>
      <c r="AE170" s="110"/>
      <c r="AF170" s="109"/>
      <c r="AG170" s="109"/>
      <c r="AH170" s="109"/>
      <c r="AI170" s="109"/>
      <c r="AJ170" s="109"/>
      <c r="AK170" s="109"/>
      <c r="AL170" s="109"/>
      <c r="AM170" s="109"/>
      <c r="AN170" s="109"/>
      <c r="AO170" s="109"/>
      <c r="AP170" s="110"/>
      <c r="AQ170" s="68">
        <f>SUM(AD170:AP170)</f>
        <v>0</v>
      </c>
      <c r="AR170" s="109"/>
      <c r="AS170" s="109"/>
      <c r="AT170" s="109"/>
      <c r="AU170" s="109"/>
      <c r="AV170" s="109"/>
      <c r="AW170" s="109"/>
      <c r="AX170" s="109"/>
      <c r="AY170" s="109"/>
      <c r="AZ170" s="109"/>
      <c r="BA170" s="109"/>
      <c r="BB170" s="68">
        <f>SUM(AR170:BA170)</f>
        <v>0</v>
      </c>
      <c r="BC170" s="232"/>
      <c r="BD170" s="8">
        <f t="shared" si="44"/>
        <v>0</v>
      </c>
      <c r="BE170" s="84"/>
    </row>
    <row r="171" spans="1:58" ht="15.75" customHeight="1" x14ac:dyDescent="0.2">
      <c r="A171" s="448" t="s">
        <v>183</v>
      </c>
      <c r="B171" s="138"/>
      <c r="C171" s="127"/>
      <c r="D171" s="127"/>
      <c r="E171" s="132"/>
      <c r="F171" s="108"/>
      <c r="G171" s="109"/>
      <c r="H171" s="109"/>
      <c r="I171" s="109"/>
      <c r="J171" s="109"/>
      <c r="K171" s="109"/>
      <c r="L171" s="109"/>
      <c r="M171" s="109"/>
      <c r="N171" s="109"/>
      <c r="O171" s="110"/>
      <c r="P171" s="109"/>
      <c r="Q171" s="68">
        <f>SUM(F171:P171)</f>
        <v>0</v>
      </c>
      <c r="R171" s="109"/>
      <c r="S171" s="109"/>
      <c r="T171" s="109"/>
      <c r="U171" s="109"/>
      <c r="V171" s="109"/>
      <c r="W171" s="109"/>
      <c r="X171" s="110"/>
      <c r="Y171" s="109"/>
      <c r="Z171" s="109"/>
      <c r="AA171" s="109"/>
      <c r="AB171" s="109"/>
      <c r="AC171" s="68">
        <f>SUM(R171:AB171)</f>
        <v>0</v>
      </c>
      <c r="AD171" s="109"/>
      <c r="AE171" s="110"/>
      <c r="AF171" s="109"/>
      <c r="AG171" s="109"/>
      <c r="AH171" s="109"/>
      <c r="AI171" s="109"/>
      <c r="AJ171" s="109"/>
      <c r="AK171" s="109"/>
      <c r="AL171" s="109"/>
      <c r="AM171" s="109"/>
      <c r="AN171" s="109"/>
      <c r="AO171" s="109"/>
      <c r="AP171" s="110"/>
      <c r="AQ171" s="68">
        <f>SUM(AD171:AP171)</f>
        <v>0</v>
      </c>
      <c r="AR171" s="109"/>
      <c r="AS171" s="109"/>
      <c r="AT171" s="109"/>
      <c r="AU171" s="109"/>
      <c r="AV171" s="109"/>
      <c r="AW171" s="109"/>
      <c r="AX171" s="109"/>
      <c r="AY171" s="109"/>
      <c r="AZ171" s="109"/>
      <c r="BA171" s="109"/>
      <c r="BB171" s="68">
        <f>SUM(AR171:BA171)</f>
        <v>0</v>
      </c>
      <c r="BC171" s="232"/>
      <c r="BD171" s="8">
        <f t="shared" ref="BD171" si="45">SUM(Q171+AC171+AQ171+BB171)</f>
        <v>0</v>
      </c>
      <c r="BE171" s="84"/>
    </row>
    <row r="172" spans="1:58" ht="15.75" customHeight="1" x14ac:dyDescent="0.2">
      <c r="A172" s="448" t="s">
        <v>39</v>
      </c>
      <c r="B172" s="345" t="s">
        <v>228</v>
      </c>
      <c r="C172" s="135"/>
      <c r="D172" s="135"/>
      <c r="E172" s="132"/>
      <c r="F172" s="108"/>
      <c r="G172" s="109"/>
      <c r="H172" s="109"/>
      <c r="I172" s="109"/>
      <c r="J172" s="109"/>
      <c r="K172" s="109"/>
      <c r="L172" s="109"/>
      <c r="M172" s="109"/>
      <c r="N172" s="109"/>
      <c r="O172" s="110"/>
      <c r="P172" s="109"/>
      <c r="Q172" s="68">
        <f>SUM(F172:P172)</f>
        <v>0</v>
      </c>
      <c r="R172" s="109"/>
      <c r="S172" s="109"/>
      <c r="T172" s="109"/>
      <c r="U172" s="109"/>
      <c r="V172" s="109"/>
      <c r="W172" s="109"/>
      <c r="X172" s="110"/>
      <c r="Y172" s="109"/>
      <c r="Z172" s="109"/>
      <c r="AA172" s="109"/>
      <c r="AB172" s="109"/>
      <c r="AC172" s="68">
        <f>SUM(R172:AB172)</f>
        <v>0</v>
      </c>
      <c r="AD172" s="109"/>
      <c r="AE172" s="110"/>
      <c r="AF172" s="109"/>
      <c r="AG172" s="109"/>
      <c r="AH172" s="109"/>
      <c r="AI172" s="109"/>
      <c r="AJ172" s="109"/>
      <c r="AK172" s="109"/>
      <c r="AL172" s="109"/>
      <c r="AM172" s="109"/>
      <c r="AN172" s="109"/>
      <c r="AO172" s="109"/>
      <c r="AP172" s="110"/>
      <c r="AQ172" s="68">
        <f>SUM(AD172:AP172)</f>
        <v>0</v>
      </c>
      <c r="AR172" s="109"/>
      <c r="AS172" s="109"/>
      <c r="AT172" s="109"/>
      <c r="AU172" s="109"/>
      <c r="AV172" s="109"/>
      <c r="AW172" s="109"/>
      <c r="AX172" s="109"/>
      <c r="AY172" s="109"/>
      <c r="AZ172" s="109"/>
      <c r="BA172" s="109"/>
      <c r="BB172" s="68">
        <f>SUM(AR172:BA172)</f>
        <v>0</v>
      </c>
      <c r="BC172" s="232"/>
      <c r="BD172" s="8">
        <f t="shared" si="44"/>
        <v>0</v>
      </c>
      <c r="BE172" s="84"/>
    </row>
    <row r="173" spans="1:58" ht="16.5" customHeight="1" thickBot="1" x14ac:dyDescent="0.3">
      <c r="A173" s="446" t="s">
        <v>48</v>
      </c>
      <c r="B173" s="437"/>
      <c r="C173" s="165"/>
      <c r="D173" s="165"/>
      <c r="E173" s="166"/>
      <c r="F173" s="66"/>
      <c r="G173" s="124"/>
      <c r="H173" s="124"/>
      <c r="I173" s="124"/>
      <c r="J173" s="124"/>
      <c r="K173" s="124"/>
      <c r="L173" s="124"/>
      <c r="M173" s="124"/>
      <c r="N173" s="124"/>
      <c r="O173" s="125"/>
      <c r="P173" s="124"/>
      <c r="Q173" s="69">
        <f>SUBTOTAL(9,Q168:Q172)</f>
        <v>0</v>
      </c>
      <c r="R173" s="124"/>
      <c r="S173" s="124"/>
      <c r="T173" s="124"/>
      <c r="U173" s="124"/>
      <c r="V173" s="124"/>
      <c r="W173" s="124"/>
      <c r="X173" s="125"/>
      <c r="Y173" s="124"/>
      <c r="Z173" s="124"/>
      <c r="AA173" s="124"/>
      <c r="AB173" s="124"/>
      <c r="AC173" s="69">
        <f>SUBTOTAL(9,AC168:AC172)</f>
        <v>0</v>
      </c>
      <c r="AD173" s="124"/>
      <c r="AE173" s="125"/>
      <c r="AF173" s="124"/>
      <c r="AG173" s="124"/>
      <c r="AH173" s="124"/>
      <c r="AI173" s="124"/>
      <c r="AJ173" s="124"/>
      <c r="AK173" s="124"/>
      <c r="AL173" s="124"/>
      <c r="AM173" s="124"/>
      <c r="AN173" s="124"/>
      <c r="AO173" s="124"/>
      <c r="AP173" s="125"/>
      <c r="AQ173" s="69">
        <f>SUBTOTAL(9,AQ168:AQ172)</f>
        <v>0</v>
      </c>
      <c r="AR173" s="124"/>
      <c r="AS173" s="124"/>
      <c r="AT173" s="124"/>
      <c r="AU173" s="124"/>
      <c r="AV173" s="124"/>
      <c r="AW173" s="124"/>
      <c r="AX173" s="124"/>
      <c r="AY173" s="124"/>
      <c r="AZ173" s="124"/>
      <c r="BA173" s="124"/>
      <c r="BB173" s="69">
        <f>SUBTOTAL(9,BB168:BB172)</f>
        <v>0</v>
      </c>
      <c r="BC173" s="233">
        <f>SUBTOTAL(9,BC168:BC172)</f>
        <v>0</v>
      </c>
      <c r="BD173" s="93">
        <f>SUBTOTAL(9,BD168:BD172)</f>
        <v>0</v>
      </c>
      <c r="BE173" s="87">
        <f>'totaal BOL niv 4 3 jr'!E68</f>
        <v>0</v>
      </c>
    </row>
    <row r="174" spans="1:58" ht="15" thickTop="1" x14ac:dyDescent="0.2">
      <c r="A174" s="450" t="s">
        <v>273</v>
      </c>
      <c r="B174" s="163"/>
      <c r="C174" s="391"/>
      <c r="D174" s="391"/>
      <c r="E174" s="392"/>
      <c r="F174" s="393"/>
      <c r="G174" s="394"/>
      <c r="H174" s="394"/>
      <c r="I174" s="394"/>
      <c r="J174" s="394"/>
      <c r="K174" s="394"/>
      <c r="L174" s="394"/>
      <c r="M174" s="394"/>
      <c r="N174" s="394"/>
      <c r="O174" s="394"/>
      <c r="P174" s="394"/>
      <c r="Q174" s="426"/>
      <c r="R174" s="394"/>
      <c r="S174" s="394"/>
      <c r="T174" s="394"/>
      <c r="U174" s="394"/>
      <c r="V174" s="394"/>
      <c r="W174" s="394"/>
      <c r="X174" s="394"/>
      <c r="Y174" s="394"/>
      <c r="Z174" s="394"/>
      <c r="AA174" s="394"/>
      <c r="AB174" s="394"/>
      <c r="AC174" s="426"/>
      <c r="AD174" s="394"/>
      <c r="AE174" s="394"/>
      <c r="AF174" s="394"/>
      <c r="AG174" s="394"/>
      <c r="AH174" s="394"/>
      <c r="AI174" s="394"/>
      <c r="AJ174" s="394"/>
      <c r="AK174" s="394"/>
      <c r="AL174" s="394"/>
      <c r="AM174" s="394"/>
      <c r="AN174" s="394"/>
      <c r="AO174" s="394"/>
      <c r="AP174" s="394"/>
      <c r="AQ174" s="426"/>
      <c r="AR174" s="394"/>
      <c r="AS174" s="394"/>
      <c r="AT174" s="394"/>
      <c r="AU174" s="394"/>
      <c r="AV174" s="394"/>
      <c r="AW174" s="394"/>
      <c r="AX174" s="394"/>
      <c r="AY174" s="394"/>
      <c r="AZ174" s="394"/>
      <c r="BA174" s="394"/>
      <c r="BB174" s="426"/>
      <c r="BC174" s="399"/>
      <c r="BD174" s="429" t="s">
        <v>8</v>
      </c>
      <c r="BE174" s="94"/>
    </row>
    <row r="175" spans="1:58" x14ac:dyDescent="0.2">
      <c r="A175" s="136"/>
      <c r="B175" s="136"/>
      <c r="C175" s="127"/>
      <c r="D175" s="127"/>
      <c r="E175" s="132"/>
      <c r="F175" s="108"/>
      <c r="G175" s="109"/>
      <c r="H175" s="109"/>
      <c r="I175" s="109"/>
      <c r="J175" s="109"/>
      <c r="K175" s="109"/>
      <c r="L175" s="109"/>
      <c r="M175" s="109"/>
      <c r="N175" s="109"/>
      <c r="O175" s="110"/>
      <c r="P175" s="109"/>
      <c r="Q175" s="68">
        <f>SUM(F175:P175)</f>
        <v>0</v>
      </c>
      <c r="R175" s="109"/>
      <c r="S175" s="109"/>
      <c r="T175" s="109"/>
      <c r="U175" s="109"/>
      <c r="V175" s="109"/>
      <c r="W175" s="109"/>
      <c r="X175" s="110"/>
      <c r="Y175" s="109"/>
      <c r="Z175" s="109"/>
      <c r="AA175" s="109"/>
      <c r="AB175" s="109"/>
      <c r="AC175" s="68">
        <f>SUM(R175:AB175)</f>
        <v>0</v>
      </c>
      <c r="AD175" s="109"/>
      <c r="AE175" s="110"/>
      <c r="AF175" s="109"/>
      <c r="AG175" s="109"/>
      <c r="AH175" s="109"/>
      <c r="AI175" s="109"/>
      <c r="AJ175" s="109"/>
      <c r="AK175" s="109"/>
      <c r="AL175" s="109"/>
      <c r="AM175" s="109"/>
      <c r="AN175" s="109"/>
      <c r="AO175" s="109"/>
      <c r="AP175" s="110"/>
      <c r="AQ175" s="68">
        <f>SUM(AD175:AP175)</f>
        <v>0</v>
      </c>
      <c r="AR175" s="109"/>
      <c r="AS175" s="109"/>
      <c r="AT175" s="109"/>
      <c r="AU175" s="109"/>
      <c r="AV175" s="109"/>
      <c r="AW175" s="109"/>
      <c r="AX175" s="109"/>
      <c r="AY175" s="109"/>
      <c r="AZ175" s="109"/>
      <c r="BA175" s="109"/>
      <c r="BB175" s="68">
        <f>SUM(AR175:BA175)</f>
        <v>0</v>
      </c>
      <c r="BC175" s="232"/>
      <c r="BD175" s="95">
        <f t="shared" ref="BD175:BD176" si="46">SUM(Q175+AC175+AQ175+BB175)</f>
        <v>0</v>
      </c>
      <c r="BE175" s="96"/>
      <c r="BF175" s="11"/>
    </row>
    <row r="176" spans="1:58" x14ac:dyDescent="0.2">
      <c r="A176" s="136"/>
      <c r="B176" s="136"/>
      <c r="C176" s="135"/>
      <c r="D176" s="135"/>
      <c r="E176" s="132"/>
      <c r="F176" s="108"/>
      <c r="G176" s="109"/>
      <c r="H176" s="109"/>
      <c r="I176" s="109"/>
      <c r="J176" s="109"/>
      <c r="K176" s="109"/>
      <c r="L176" s="109"/>
      <c r="M176" s="109"/>
      <c r="N176" s="109"/>
      <c r="O176" s="110"/>
      <c r="P176" s="109"/>
      <c r="Q176" s="68">
        <f>SUM(F176:P176)</f>
        <v>0</v>
      </c>
      <c r="R176" s="109"/>
      <c r="S176" s="109"/>
      <c r="T176" s="109"/>
      <c r="U176" s="109"/>
      <c r="V176" s="109"/>
      <c r="W176" s="109"/>
      <c r="X176" s="110"/>
      <c r="Y176" s="109"/>
      <c r="Z176" s="109"/>
      <c r="AA176" s="109"/>
      <c r="AB176" s="109"/>
      <c r="AC176" s="68">
        <f>SUM(R176:AB176)</f>
        <v>0</v>
      </c>
      <c r="AD176" s="109"/>
      <c r="AE176" s="110"/>
      <c r="AF176" s="109"/>
      <c r="AG176" s="109"/>
      <c r="AH176" s="109"/>
      <c r="AI176" s="109"/>
      <c r="AJ176" s="109"/>
      <c r="AK176" s="109"/>
      <c r="AL176" s="109"/>
      <c r="AM176" s="109"/>
      <c r="AN176" s="109"/>
      <c r="AO176" s="109"/>
      <c r="AP176" s="110"/>
      <c r="AQ176" s="68">
        <f>SUM(AD176:AP176)</f>
        <v>0</v>
      </c>
      <c r="AR176" s="109"/>
      <c r="AS176" s="109"/>
      <c r="AT176" s="109"/>
      <c r="AU176" s="109"/>
      <c r="AV176" s="109"/>
      <c r="AW176" s="109"/>
      <c r="AX176" s="109"/>
      <c r="AY176" s="109"/>
      <c r="AZ176" s="109"/>
      <c r="BA176" s="109"/>
      <c r="BB176" s="68">
        <f>SUM(AR176:BA176)</f>
        <v>0</v>
      </c>
      <c r="BC176" s="232"/>
      <c r="BD176" s="95">
        <f t="shared" si="46"/>
        <v>0</v>
      </c>
      <c r="BE176" s="96"/>
      <c r="BF176"/>
    </row>
    <row r="177" spans="1:58" ht="15.75" thickBot="1" x14ac:dyDescent="0.3">
      <c r="A177" s="449" t="s">
        <v>49</v>
      </c>
      <c r="B177" s="162"/>
      <c r="C177" s="133"/>
      <c r="D177" s="133"/>
      <c r="E177" s="134"/>
      <c r="F177" s="64"/>
      <c r="G177" s="121"/>
      <c r="H177" s="121"/>
      <c r="I177" s="121"/>
      <c r="J177" s="121"/>
      <c r="K177" s="121"/>
      <c r="L177" s="121"/>
      <c r="M177" s="121"/>
      <c r="N177" s="121"/>
      <c r="O177" s="113"/>
      <c r="P177" s="121"/>
      <c r="Q177" s="69">
        <f>SUBTOTAL(9,Q175:Q176)</f>
        <v>0</v>
      </c>
      <c r="R177" s="121"/>
      <c r="S177" s="121"/>
      <c r="T177" s="121"/>
      <c r="U177" s="121"/>
      <c r="V177" s="121"/>
      <c r="W177" s="121"/>
      <c r="X177" s="113"/>
      <c r="Y177" s="121"/>
      <c r="Z177" s="121"/>
      <c r="AA177" s="121"/>
      <c r="AB177" s="121"/>
      <c r="AC177" s="69">
        <f>SUBTOTAL(9,AC175:AC176)</f>
        <v>0</v>
      </c>
      <c r="AD177" s="121"/>
      <c r="AE177" s="113"/>
      <c r="AF177" s="121"/>
      <c r="AG177" s="121"/>
      <c r="AH177" s="121"/>
      <c r="AI177" s="121"/>
      <c r="AJ177" s="121"/>
      <c r="AK177" s="121"/>
      <c r="AL177" s="121"/>
      <c r="AM177" s="121"/>
      <c r="AN177" s="121"/>
      <c r="AO177" s="121"/>
      <c r="AP177" s="113"/>
      <c r="AQ177" s="69">
        <f>SUBTOTAL(9,AQ175:AQ176)</f>
        <v>0</v>
      </c>
      <c r="AR177" s="121"/>
      <c r="AS177" s="121"/>
      <c r="AT177" s="121"/>
      <c r="AU177" s="121"/>
      <c r="AV177" s="121"/>
      <c r="AW177" s="121"/>
      <c r="AX177" s="121"/>
      <c r="AY177" s="121"/>
      <c r="AZ177" s="121"/>
      <c r="BA177" s="121"/>
      <c r="BB177" s="69">
        <f>SUBTOTAL(9,BB175:BB176)</f>
        <v>0</v>
      </c>
      <c r="BC177" s="235">
        <f>SUBTOTAL(9,BC175:BC176)</f>
        <v>0</v>
      </c>
      <c r="BD177" s="435">
        <f>SUBTOTAL(9,BD175:BD176)</f>
        <v>0</v>
      </c>
      <c r="BE177" s="91">
        <f>'totaal BOL niv 4 3 jr'!E70</f>
        <v>0</v>
      </c>
      <c r="BF177" s="11"/>
    </row>
    <row r="178" spans="1:58" ht="15" thickTop="1" x14ac:dyDescent="0.2">
      <c r="A178" s="450" t="s">
        <v>274</v>
      </c>
      <c r="B178" s="161"/>
      <c r="C178" s="391"/>
      <c r="D178" s="391"/>
      <c r="E178" s="392"/>
      <c r="F178" s="425"/>
      <c r="G178" s="394"/>
      <c r="H178" s="394"/>
      <c r="I178" s="394"/>
      <c r="J178" s="394"/>
      <c r="K178" s="394"/>
      <c r="L178" s="394"/>
      <c r="M178" s="394"/>
      <c r="N178" s="394"/>
      <c r="O178" s="394"/>
      <c r="P178" s="394"/>
      <c r="Q178" s="426"/>
      <c r="R178" s="394"/>
      <c r="S178" s="394"/>
      <c r="T178" s="394"/>
      <c r="U178" s="394"/>
      <c r="V178" s="394"/>
      <c r="W178" s="394"/>
      <c r="X178" s="394"/>
      <c r="Y178" s="394"/>
      <c r="Z178" s="394"/>
      <c r="AA178" s="394"/>
      <c r="AB178" s="394"/>
      <c r="AC178" s="426"/>
      <c r="AD178" s="394"/>
      <c r="AE178" s="394"/>
      <c r="AF178" s="394"/>
      <c r="AG178" s="394"/>
      <c r="AH178" s="394"/>
      <c r="AI178" s="394"/>
      <c r="AJ178" s="394"/>
      <c r="AK178" s="394"/>
      <c r="AL178" s="394"/>
      <c r="AM178" s="394"/>
      <c r="AN178" s="394"/>
      <c r="AO178" s="394"/>
      <c r="AP178" s="394"/>
      <c r="AQ178" s="426"/>
      <c r="AR178" s="394"/>
      <c r="AS178" s="394"/>
      <c r="AT178" s="394"/>
      <c r="AU178" s="394"/>
      <c r="AV178" s="394"/>
      <c r="AW178" s="394"/>
      <c r="AX178" s="394"/>
      <c r="AY178" s="394"/>
      <c r="AZ178" s="394"/>
      <c r="BA178" s="394"/>
      <c r="BB178" s="426"/>
      <c r="BC178" s="402"/>
      <c r="BD178" s="430" t="s">
        <v>8</v>
      </c>
      <c r="BE178" s="85"/>
    </row>
    <row r="179" spans="1:58" x14ac:dyDescent="0.2">
      <c r="A179" s="126"/>
      <c r="B179" s="131"/>
      <c r="C179" s="127"/>
      <c r="D179" s="127"/>
      <c r="E179" s="132"/>
      <c r="F179" s="58"/>
      <c r="G179" s="109"/>
      <c r="H179" s="109"/>
      <c r="I179" s="109"/>
      <c r="J179" s="109"/>
      <c r="K179" s="109"/>
      <c r="L179" s="109"/>
      <c r="M179" s="109"/>
      <c r="N179" s="109"/>
      <c r="O179" s="110"/>
      <c r="P179" s="109"/>
      <c r="Q179" s="68">
        <f>SUM(F179:P179)</f>
        <v>0</v>
      </c>
      <c r="R179" s="109"/>
      <c r="S179" s="109"/>
      <c r="T179" s="109"/>
      <c r="U179" s="109"/>
      <c r="V179" s="109"/>
      <c r="W179" s="109"/>
      <c r="X179" s="110"/>
      <c r="Y179" s="109"/>
      <c r="Z179" s="109"/>
      <c r="AA179" s="109"/>
      <c r="AB179" s="109"/>
      <c r="AC179" s="68">
        <f>SUM(R179:AB179)</f>
        <v>0</v>
      </c>
      <c r="AD179" s="109"/>
      <c r="AE179" s="110"/>
      <c r="AF179" s="109"/>
      <c r="AG179" s="109"/>
      <c r="AH179" s="109"/>
      <c r="AI179" s="109"/>
      <c r="AJ179" s="109"/>
      <c r="AK179" s="109"/>
      <c r="AL179" s="109"/>
      <c r="AM179" s="109"/>
      <c r="AN179" s="109"/>
      <c r="AO179" s="109"/>
      <c r="AP179" s="110"/>
      <c r="AQ179" s="68">
        <f>SUM(AD179:AP179)</f>
        <v>0</v>
      </c>
      <c r="AR179" s="109"/>
      <c r="AS179" s="109"/>
      <c r="AT179" s="109"/>
      <c r="AU179" s="109"/>
      <c r="AV179" s="109"/>
      <c r="AW179" s="109"/>
      <c r="AX179" s="109"/>
      <c r="AY179" s="109"/>
      <c r="AZ179" s="109"/>
      <c r="BA179" s="109"/>
      <c r="BB179" s="68">
        <f>SUM(AR179:BA179)</f>
        <v>0</v>
      </c>
      <c r="BC179" s="236">
        <f>Q179+AC179+AQ179+BB179</f>
        <v>0</v>
      </c>
      <c r="BD179" s="28">
        <f>BC179</f>
        <v>0</v>
      </c>
      <c r="BE179" s="84"/>
    </row>
    <row r="180" spans="1:58" x14ac:dyDescent="0.2">
      <c r="A180" s="126"/>
      <c r="B180" s="131"/>
      <c r="C180" s="127"/>
      <c r="D180" s="127"/>
      <c r="E180" s="132"/>
      <c r="F180" s="58"/>
      <c r="G180" s="109"/>
      <c r="H180" s="109"/>
      <c r="I180" s="109"/>
      <c r="J180" s="109"/>
      <c r="K180" s="109"/>
      <c r="L180" s="109"/>
      <c r="M180" s="109"/>
      <c r="N180" s="109"/>
      <c r="O180" s="110"/>
      <c r="P180" s="109"/>
      <c r="Q180" s="68">
        <f>SUM(F180:P180)</f>
        <v>0</v>
      </c>
      <c r="R180" s="109"/>
      <c r="S180" s="109"/>
      <c r="T180" s="109"/>
      <c r="U180" s="109"/>
      <c r="V180" s="109"/>
      <c r="W180" s="109"/>
      <c r="X180" s="110"/>
      <c r="Y180" s="109"/>
      <c r="Z180" s="109"/>
      <c r="AA180" s="109"/>
      <c r="AB180" s="109"/>
      <c r="AC180" s="68">
        <f>SUM(R180:AB180)</f>
        <v>0</v>
      </c>
      <c r="AD180" s="109"/>
      <c r="AE180" s="110"/>
      <c r="AF180" s="109"/>
      <c r="AG180" s="109"/>
      <c r="AH180" s="109"/>
      <c r="AI180" s="109"/>
      <c r="AJ180" s="109"/>
      <c r="AK180" s="109"/>
      <c r="AL180" s="109"/>
      <c r="AM180" s="109"/>
      <c r="AN180" s="109"/>
      <c r="AO180" s="109"/>
      <c r="AP180" s="110"/>
      <c r="AQ180" s="68">
        <f>SUM(AD180:AP180)</f>
        <v>0</v>
      </c>
      <c r="AR180" s="109"/>
      <c r="AS180" s="109"/>
      <c r="AT180" s="109"/>
      <c r="AU180" s="109"/>
      <c r="AV180" s="109"/>
      <c r="AW180" s="109"/>
      <c r="AX180" s="109"/>
      <c r="AY180" s="109"/>
      <c r="AZ180" s="109"/>
      <c r="BA180" s="109"/>
      <c r="BB180" s="68">
        <f>SUM(AR180:BA180)</f>
        <v>0</v>
      </c>
      <c r="BC180" s="236">
        <f>Q180+AC180+AQ180+BB180</f>
        <v>0</v>
      </c>
      <c r="BD180" s="28">
        <f>BC180</f>
        <v>0</v>
      </c>
      <c r="BE180" s="84"/>
    </row>
    <row r="181" spans="1:58" x14ac:dyDescent="0.2">
      <c r="A181" s="126"/>
      <c r="B181" s="131"/>
      <c r="C181" s="127"/>
      <c r="D181" s="127"/>
      <c r="E181" s="132"/>
      <c r="F181" s="58"/>
      <c r="G181" s="109"/>
      <c r="H181" s="109"/>
      <c r="I181" s="109"/>
      <c r="J181" s="109"/>
      <c r="K181" s="109"/>
      <c r="L181" s="109"/>
      <c r="M181" s="109"/>
      <c r="N181" s="109"/>
      <c r="O181" s="110"/>
      <c r="P181" s="109"/>
      <c r="Q181" s="68">
        <f>SUM(F181:P181)</f>
        <v>0</v>
      </c>
      <c r="R181" s="109"/>
      <c r="S181" s="109"/>
      <c r="T181" s="109"/>
      <c r="U181" s="109"/>
      <c r="V181" s="109"/>
      <c r="W181" s="109"/>
      <c r="X181" s="110"/>
      <c r="Y181" s="109"/>
      <c r="Z181" s="109"/>
      <c r="AA181" s="109"/>
      <c r="AB181" s="109"/>
      <c r="AC181" s="68">
        <f>SUM(R181:AB181)</f>
        <v>0</v>
      </c>
      <c r="AD181" s="109"/>
      <c r="AE181" s="110"/>
      <c r="AF181" s="109"/>
      <c r="AG181" s="109"/>
      <c r="AH181" s="109"/>
      <c r="AI181" s="109"/>
      <c r="AJ181" s="109"/>
      <c r="AK181" s="109"/>
      <c r="AL181" s="109"/>
      <c r="AM181" s="109"/>
      <c r="AN181" s="109"/>
      <c r="AO181" s="109"/>
      <c r="AP181" s="110"/>
      <c r="AQ181" s="68">
        <f>SUM(AD181:AP181)</f>
        <v>0</v>
      </c>
      <c r="AR181" s="109"/>
      <c r="AS181" s="109"/>
      <c r="AT181" s="109"/>
      <c r="AU181" s="109"/>
      <c r="AV181" s="109"/>
      <c r="AW181" s="109"/>
      <c r="AX181" s="109"/>
      <c r="AY181" s="109"/>
      <c r="AZ181" s="109"/>
      <c r="BA181" s="109"/>
      <c r="BB181" s="68">
        <f>SUM(AR181:BA181)</f>
        <v>0</v>
      </c>
      <c r="BC181" s="236">
        <f>Q181+AC181+AQ181+BB181</f>
        <v>0</v>
      </c>
      <c r="BD181" s="28">
        <f>BC181</f>
        <v>0</v>
      </c>
      <c r="BE181" s="84"/>
    </row>
    <row r="182" spans="1:58" x14ac:dyDescent="0.2">
      <c r="A182" s="442" t="s">
        <v>7</v>
      </c>
      <c r="B182" s="131"/>
      <c r="C182" s="127"/>
      <c r="D182" s="127"/>
      <c r="E182" s="132"/>
      <c r="F182" s="58"/>
      <c r="G182" s="109"/>
      <c r="H182" s="109"/>
      <c r="I182" s="109"/>
      <c r="J182" s="109"/>
      <c r="K182" s="109"/>
      <c r="L182" s="109"/>
      <c r="M182" s="109"/>
      <c r="N182" s="109"/>
      <c r="O182" s="110"/>
      <c r="P182" s="109"/>
      <c r="Q182" s="68">
        <f>SUM(F182:P182)</f>
        <v>0</v>
      </c>
      <c r="R182" s="109"/>
      <c r="S182" s="109"/>
      <c r="T182" s="109"/>
      <c r="U182" s="109"/>
      <c r="V182" s="109"/>
      <c r="W182" s="109"/>
      <c r="X182" s="110"/>
      <c r="Y182" s="109"/>
      <c r="Z182" s="109"/>
      <c r="AA182" s="109"/>
      <c r="AB182" s="109"/>
      <c r="AC182" s="68">
        <f>SUM(R182:AB182)</f>
        <v>0</v>
      </c>
      <c r="AD182" s="109"/>
      <c r="AE182" s="110"/>
      <c r="AF182" s="109"/>
      <c r="AG182" s="109"/>
      <c r="AH182" s="109"/>
      <c r="AI182" s="109"/>
      <c r="AJ182" s="109"/>
      <c r="AK182" s="109"/>
      <c r="AL182" s="109"/>
      <c r="AM182" s="109"/>
      <c r="AN182" s="109"/>
      <c r="AO182" s="109"/>
      <c r="AP182" s="110"/>
      <c r="AQ182" s="68">
        <f>SUM(AD182:AP182)</f>
        <v>0</v>
      </c>
      <c r="AR182" s="109"/>
      <c r="AS182" s="109"/>
      <c r="AT182" s="109"/>
      <c r="AU182" s="109"/>
      <c r="AV182" s="109"/>
      <c r="AW182" s="109"/>
      <c r="AX182" s="109"/>
      <c r="AY182" s="109"/>
      <c r="AZ182" s="109"/>
      <c r="BA182" s="109"/>
      <c r="BB182" s="68">
        <f>SUM(AR182:BA182)</f>
        <v>0</v>
      </c>
      <c r="BC182" s="237">
        <f>1600-BD191-BD192-BC192</f>
        <v>575</v>
      </c>
      <c r="BD182" s="28">
        <f>BC182</f>
        <v>575</v>
      </c>
      <c r="BE182" s="84"/>
    </row>
    <row r="183" spans="1:58" ht="15.75" thickBot="1" x14ac:dyDescent="0.3">
      <c r="A183" s="449" t="s">
        <v>50</v>
      </c>
      <c r="B183" s="159"/>
      <c r="C183" s="133"/>
      <c r="D183" s="133"/>
      <c r="E183" s="134"/>
      <c r="F183" s="66"/>
      <c r="G183" s="124"/>
      <c r="H183" s="124"/>
      <c r="I183" s="124"/>
      <c r="J183" s="124"/>
      <c r="K183" s="124"/>
      <c r="L183" s="124"/>
      <c r="M183" s="124"/>
      <c r="N183" s="124"/>
      <c r="O183" s="125"/>
      <c r="P183" s="124"/>
      <c r="Q183" s="69">
        <f>SUBTOTAL(9,Q179:Q182)</f>
        <v>0</v>
      </c>
      <c r="R183" s="124"/>
      <c r="S183" s="124"/>
      <c r="T183" s="124"/>
      <c r="U183" s="124"/>
      <c r="V183" s="124"/>
      <c r="W183" s="124"/>
      <c r="X183" s="125"/>
      <c r="Y183" s="124"/>
      <c r="Z183" s="124"/>
      <c r="AA183" s="124"/>
      <c r="AB183" s="124"/>
      <c r="AC183" s="69">
        <f>SUBTOTAL(9,AC179:AC182)</f>
        <v>0</v>
      </c>
      <c r="AD183" s="124"/>
      <c r="AE183" s="125"/>
      <c r="AF183" s="124"/>
      <c r="AG183" s="124"/>
      <c r="AH183" s="124"/>
      <c r="AI183" s="124"/>
      <c r="AJ183" s="124"/>
      <c r="AK183" s="124"/>
      <c r="AL183" s="124"/>
      <c r="AM183" s="124"/>
      <c r="AN183" s="124"/>
      <c r="AO183" s="124"/>
      <c r="AP183" s="125"/>
      <c r="AQ183" s="69">
        <f>SUBTOTAL(9,AQ179:AQ182)</f>
        <v>0</v>
      </c>
      <c r="AR183" s="124"/>
      <c r="AS183" s="124"/>
      <c r="AT183" s="124"/>
      <c r="AU183" s="124"/>
      <c r="AV183" s="124"/>
      <c r="AW183" s="124"/>
      <c r="AX183" s="124"/>
      <c r="AY183" s="124"/>
      <c r="AZ183" s="124"/>
      <c r="BA183" s="124"/>
      <c r="BB183" s="69">
        <f>SUBTOTAL(9,BB179:BB182)</f>
        <v>0</v>
      </c>
      <c r="BC183" s="238">
        <f>SUBTOTAL(9,BC179:BC182)</f>
        <v>575</v>
      </c>
      <c r="BD183" s="29"/>
      <c r="BE183" s="87"/>
      <c r="BF183"/>
    </row>
    <row r="184" spans="1:58" ht="13.5" thickTop="1" x14ac:dyDescent="0.2">
      <c r="A184" s="911" t="s">
        <v>266</v>
      </c>
      <c r="B184" s="912"/>
      <c r="C184" s="912"/>
      <c r="D184" s="912"/>
      <c r="E184" s="912"/>
      <c r="F184" s="427"/>
      <c r="G184" s="396"/>
      <c r="H184" s="396"/>
      <c r="I184" s="396"/>
      <c r="J184" s="396"/>
      <c r="K184" s="396"/>
      <c r="L184" s="396"/>
      <c r="M184" s="396"/>
      <c r="N184" s="396"/>
      <c r="O184" s="396"/>
      <c r="P184" s="396"/>
      <c r="Q184" s="426"/>
      <c r="R184" s="394"/>
      <c r="S184" s="394"/>
      <c r="T184" s="394"/>
      <c r="U184" s="394"/>
      <c r="V184" s="394"/>
      <c r="W184" s="394"/>
      <c r="X184" s="396"/>
      <c r="Y184" s="394"/>
      <c r="Z184" s="394"/>
      <c r="AA184" s="394"/>
      <c r="AB184" s="394"/>
      <c r="AC184" s="426"/>
      <c r="AD184" s="394"/>
      <c r="AE184" s="396"/>
      <c r="AF184" s="394"/>
      <c r="AG184" s="394"/>
      <c r="AH184" s="394"/>
      <c r="AI184" s="394"/>
      <c r="AJ184" s="394"/>
      <c r="AK184" s="394"/>
      <c r="AL184" s="394"/>
      <c r="AM184" s="394"/>
      <c r="AN184" s="394"/>
      <c r="AO184" s="394"/>
      <c r="AP184" s="396"/>
      <c r="AQ184" s="426"/>
      <c r="AR184" s="394"/>
      <c r="AS184" s="394"/>
      <c r="AT184" s="394"/>
      <c r="AU184" s="394"/>
      <c r="AV184" s="394"/>
      <c r="AW184" s="394"/>
      <c r="AX184" s="394"/>
      <c r="AY184" s="394"/>
      <c r="AZ184" s="394"/>
      <c r="BA184" s="394"/>
      <c r="BB184" s="426"/>
      <c r="BC184" s="402"/>
      <c r="BD184" s="429" t="s">
        <v>8</v>
      </c>
      <c r="BE184" s="85"/>
    </row>
    <row r="185" spans="1:58" x14ac:dyDescent="0.2">
      <c r="A185" s="136"/>
      <c r="B185" s="139"/>
      <c r="C185" s="127"/>
      <c r="D185" s="127"/>
      <c r="E185" s="132"/>
      <c r="F185" s="58"/>
      <c r="G185" s="109"/>
      <c r="H185" s="109"/>
      <c r="I185" s="109"/>
      <c r="J185" s="109"/>
      <c r="K185" s="109"/>
      <c r="L185" s="109"/>
      <c r="M185" s="109"/>
      <c r="N185" s="109"/>
      <c r="O185" s="110"/>
      <c r="P185" s="109"/>
      <c r="Q185" s="68">
        <f>SUM(F185:P185)</f>
        <v>0</v>
      </c>
      <c r="R185" s="109"/>
      <c r="S185" s="109"/>
      <c r="T185" s="109"/>
      <c r="U185" s="109"/>
      <c r="V185" s="109"/>
      <c r="W185" s="109"/>
      <c r="X185" s="110"/>
      <c r="Y185" s="109"/>
      <c r="Z185" s="109"/>
      <c r="AA185" s="109"/>
      <c r="AB185" s="109"/>
      <c r="AC185" s="68">
        <f>SUM(R185:AB185)</f>
        <v>0</v>
      </c>
      <c r="AD185" s="109"/>
      <c r="AE185" s="110"/>
      <c r="AF185" s="109"/>
      <c r="AG185" s="109"/>
      <c r="AH185" s="109"/>
      <c r="AI185" s="109"/>
      <c r="AJ185" s="109"/>
      <c r="AK185" s="109"/>
      <c r="AL185" s="109"/>
      <c r="AM185" s="109"/>
      <c r="AN185" s="109"/>
      <c r="AO185" s="109"/>
      <c r="AP185" s="110"/>
      <c r="AQ185" s="68">
        <f>SUM(AD185:AP185)</f>
        <v>0</v>
      </c>
      <c r="AR185" s="109"/>
      <c r="AS185" s="109"/>
      <c r="AT185" s="109"/>
      <c r="AU185" s="109"/>
      <c r="AV185" s="109"/>
      <c r="AW185" s="109"/>
      <c r="AX185" s="109"/>
      <c r="AY185" s="109"/>
      <c r="AZ185" s="109"/>
      <c r="BA185" s="109"/>
      <c r="BB185" s="68">
        <f>SUM(AR185:BA185)</f>
        <v>0</v>
      </c>
      <c r="BC185" s="236"/>
      <c r="BD185" s="28">
        <f>BC185</f>
        <v>0</v>
      </c>
      <c r="BE185" s="84"/>
      <c r="BF185" s="11"/>
    </row>
    <row r="186" spans="1:58" x14ac:dyDescent="0.2">
      <c r="A186" s="136"/>
      <c r="B186" s="139"/>
      <c r="C186" s="127"/>
      <c r="D186" s="127"/>
      <c r="E186" s="132"/>
      <c r="F186" s="58"/>
      <c r="G186" s="109"/>
      <c r="H186" s="109"/>
      <c r="I186" s="109"/>
      <c r="J186" s="109"/>
      <c r="K186" s="109"/>
      <c r="L186" s="109"/>
      <c r="M186" s="109"/>
      <c r="N186" s="109"/>
      <c r="O186" s="110"/>
      <c r="P186" s="109"/>
      <c r="Q186" s="68">
        <f>SUM(F186:P186)</f>
        <v>0</v>
      </c>
      <c r="R186" s="109"/>
      <c r="S186" s="109"/>
      <c r="T186" s="109"/>
      <c r="U186" s="109"/>
      <c r="V186" s="109"/>
      <c r="W186" s="109"/>
      <c r="X186" s="110"/>
      <c r="Y186" s="109"/>
      <c r="Z186" s="109"/>
      <c r="AA186" s="109"/>
      <c r="AB186" s="109"/>
      <c r="AC186" s="68">
        <f>SUM(R186:AB186)</f>
        <v>0</v>
      </c>
      <c r="AD186" s="109"/>
      <c r="AE186" s="110"/>
      <c r="AF186" s="109"/>
      <c r="AG186" s="109"/>
      <c r="AH186" s="109"/>
      <c r="AI186" s="109"/>
      <c r="AJ186" s="109"/>
      <c r="AK186" s="109"/>
      <c r="AL186" s="109"/>
      <c r="AM186" s="109"/>
      <c r="AN186" s="109"/>
      <c r="AO186" s="109"/>
      <c r="AP186" s="110"/>
      <c r="AQ186" s="68">
        <f>SUM(AD186:AP186)</f>
        <v>0</v>
      </c>
      <c r="AR186" s="109"/>
      <c r="AS186" s="109"/>
      <c r="AT186" s="109"/>
      <c r="AU186" s="109"/>
      <c r="AV186" s="109"/>
      <c r="AW186" s="109"/>
      <c r="AX186" s="109"/>
      <c r="AY186" s="109"/>
      <c r="AZ186" s="109"/>
      <c r="BA186" s="109"/>
      <c r="BB186" s="68">
        <f>SUM(AR186:BA186)</f>
        <v>0</v>
      </c>
      <c r="BC186" s="236"/>
      <c r="BD186" s="28">
        <f>BC186</f>
        <v>0</v>
      </c>
      <c r="BE186" s="84"/>
      <c r="BF186"/>
    </row>
    <row r="187" spans="1:58" ht="15" thickBot="1" x14ac:dyDescent="0.25">
      <c r="A187" s="449" t="s">
        <v>51</v>
      </c>
      <c r="B187" s="159"/>
      <c r="C187" s="133"/>
      <c r="D187" s="133"/>
      <c r="E187" s="134"/>
      <c r="F187" s="64"/>
      <c r="G187" s="121"/>
      <c r="H187" s="121"/>
      <c r="I187" s="121"/>
      <c r="J187" s="121"/>
      <c r="K187" s="121"/>
      <c r="L187" s="121"/>
      <c r="M187" s="121"/>
      <c r="N187" s="121"/>
      <c r="O187" s="113"/>
      <c r="P187" s="121"/>
      <c r="Q187" s="69"/>
      <c r="R187" s="121"/>
      <c r="S187" s="121"/>
      <c r="T187" s="121"/>
      <c r="U187" s="121"/>
      <c r="V187" s="121"/>
      <c r="W187" s="121"/>
      <c r="X187" s="113"/>
      <c r="Y187" s="121"/>
      <c r="Z187" s="121"/>
      <c r="AA187" s="121"/>
      <c r="AB187" s="121"/>
      <c r="AC187" s="69"/>
      <c r="AD187" s="121"/>
      <c r="AE187" s="113"/>
      <c r="AF187" s="121"/>
      <c r="AG187" s="121"/>
      <c r="AH187" s="121"/>
      <c r="AI187" s="121"/>
      <c r="AJ187" s="121"/>
      <c r="AK187" s="121"/>
      <c r="AL187" s="121"/>
      <c r="AM187" s="121"/>
      <c r="AN187" s="121"/>
      <c r="AO187" s="121"/>
      <c r="AP187" s="113"/>
      <c r="AQ187" s="69"/>
      <c r="AR187" s="121"/>
      <c r="AS187" s="121"/>
      <c r="AT187" s="121"/>
      <c r="AU187" s="121"/>
      <c r="AV187" s="121"/>
      <c r="AW187" s="121"/>
      <c r="AX187" s="121"/>
      <c r="AY187" s="121"/>
      <c r="AZ187" s="121"/>
      <c r="BA187" s="121"/>
      <c r="BB187" s="69"/>
      <c r="BC187" s="239"/>
      <c r="BD187" s="28">
        <f>BC187</f>
        <v>0</v>
      </c>
      <c r="BE187" s="84"/>
      <c r="BF187" s="11"/>
    </row>
    <row r="188" spans="1:58" ht="13.5" thickTop="1" x14ac:dyDescent="0.2">
      <c r="A188" s="911" t="s">
        <v>271</v>
      </c>
      <c r="B188" s="912"/>
      <c r="C188" s="912"/>
      <c r="D188" s="912"/>
      <c r="E188" s="913"/>
      <c r="F188" s="428"/>
      <c r="G188" s="398"/>
      <c r="H188" s="398"/>
      <c r="I188" s="398"/>
      <c r="J188" s="398"/>
      <c r="K188" s="398"/>
      <c r="L188" s="398"/>
      <c r="M188" s="398"/>
      <c r="N188" s="398"/>
      <c r="O188" s="398"/>
      <c r="P188" s="398"/>
      <c r="Q188" s="426"/>
      <c r="R188" s="394"/>
      <c r="S188" s="394"/>
      <c r="T188" s="394"/>
      <c r="U188" s="394"/>
      <c r="V188" s="394"/>
      <c r="W188" s="394"/>
      <c r="X188" s="398"/>
      <c r="Y188" s="394"/>
      <c r="Z188" s="394"/>
      <c r="AA188" s="394"/>
      <c r="AB188" s="394"/>
      <c r="AC188" s="426"/>
      <c r="AD188" s="394"/>
      <c r="AE188" s="398"/>
      <c r="AF188" s="394"/>
      <c r="AG188" s="394"/>
      <c r="AH188" s="394"/>
      <c r="AI188" s="394"/>
      <c r="AJ188" s="394"/>
      <c r="AK188" s="394"/>
      <c r="AL188" s="394"/>
      <c r="AM188" s="394"/>
      <c r="AN188" s="394"/>
      <c r="AO188" s="394"/>
      <c r="AP188" s="398"/>
      <c r="AQ188" s="426"/>
      <c r="AR188" s="394"/>
      <c r="AS188" s="394"/>
      <c r="AT188" s="394"/>
      <c r="AU188" s="394"/>
      <c r="AV188" s="394"/>
      <c r="AW188" s="394"/>
      <c r="AX188" s="394"/>
      <c r="AY188" s="394"/>
      <c r="AZ188" s="394"/>
      <c r="BA188" s="394"/>
      <c r="BB188" s="426"/>
      <c r="BC188" s="402"/>
      <c r="BD188" s="429" t="s">
        <v>8</v>
      </c>
      <c r="BE188" s="85"/>
    </row>
    <row r="189" spans="1:58" x14ac:dyDescent="0.2">
      <c r="A189" s="448" t="s">
        <v>11</v>
      </c>
      <c r="B189" s="136"/>
      <c r="C189" s="127"/>
      <c r="D189" s="127"/>
      <c r="E189" s="132"/>
      <c r="F189" s="58"/>
      <c r="G189" s="109">
        <v>320</v>
      </c>
      <c r="H189" s="109"/>
      <c r="I189" s="109"/>
      <c r="J189" s="109"/>
      <c r="K189" s="109"/>
      <c r="L189" s="109"/>
      <c r="M189" s="109"/>
      <c r="N189" s="109"/>
      <c r="O189" s="110"/>
      <c r="P189" s="109"/>
      <c r="Q189" s="68">
        <f>SUM(F189:P189)</f>
        <v>320</v>
      </c>
      <c r="R189" s="109"/>
      <c r="S189" s="109"/>
      <c r="T189" s="109"/>
      <c r="U189" s="109"/>
      <c r="V189" s="109"/>
      <c r="W189" s="109"/>
      <c r="X189" s="110"/>
      <c r="Y189" s="109"/>
      <c r="Z189" s="109"/>
      <c r="AA189" s="109"/>
      <c r="AB189" s="109"/>
      <c r="AC189" s="68">
        <f>SUM(R189:AB189)</f>
        <v>0</v>
      </c>
      <c r="AD189" s="109"/>
      <c r="AE189" s="110"/>
      <c r="AF189" s="109"/>
      <c r="AG189" s="109"/>
      <c r="AH189" s="109"/>
      <c r="AI189" s="109"/>
      <c r="AJ189" s="109"/>
      <c r="AK189" s="109"/>
      <c r="AL189" s="109"/>
      <c r="AM189" s="109"/>
      <c r="AN189" s="109"/>
      <c r="AO189" s="109"/>
      <c r="AP189" s="110"/>
      <c r="AQ189" s="68">
        <f>SUM(AD189:AP189)</f>
        <v>0</v>
      </c>
      <c r="AR189" s="109"/>
      <c r="AS189" s="109"/>
      <c r="AT189" s="109"/>
      <c r="AU189" s="109"/>
      <c r="AV189" s="109"/>
      <c r="AW189" s="109"/>
      <c r="AX189" s="109"/>
      <c r="AY189" s="109"/>
      <c r="AZ189" s="109"/>
      <c r="BA189" s="109"/>
      <c r="BB189" s="68">
        <f>SUM(AR189:BA189)</f>
        <v>0</v>
      </c>
      <c r="BC189" s="236"/>
      <c r="BD189" s="8">
        <f t="shared" ref="BD189:BD190" si="47">SUM(Q189+AC189+AQ189+BB189)</f>
        <v>320</v>
      </c>
      <c r="BE189" s="84">
        <f>'totaal BOL niv 4 3 jr'!E76</f>
        <v>337</v>
      </c>
      <c r="BF189" s="11"/>
    </row>
    <row r="190" spans="1:58" ht="15" thickBot="1" x14ac:dyDescent="0.25">
      <c r="A190" s="448" t="s">
        <v>270</v>
      </c>
      <c r="B190" s="345" t="s">
        <v>228</v>
      </c>
      <c r="C190" s="127"/>
      <c r="D190" s="127"/>
      <c r="E190" s="132"/>
      <c r="F190" s="108"/>
      <c r="G190" s="109"/>
      <c r="H190" s="109"/>
      <c r="I190" s="109"/>
      <c r="J190" s="109"/>
      <c r="K190" s="109"/>
      <c r="L190" s="109"/>
      <c r="M190" s="109"/>
      <c r="N190" s="109"/>
      <c r="O190" s="110"/>
      <c r="P190" s="109"/>
      <c r="Q190" s="68">
        <f>SUM(F190:P190)</f>
        <v>0</v>
      </c>
      <c r="R190" s="109"/>
      <c r="S190" s="109"/>
      <c r="T190" s="109"/>
      <c r="U190" s="109"/>
      <c r="V190" s="109"/>
      <c r="W190" s="109"/>
      <c r="X190" s="110"/>
      <c r="Y190" s="109"/>
      <c r="Z190" s="109"/>
      <c r="AA190" s="109"/>
      <c r="AB190" s="109"/>
      <c r="AC190" s="68">
        <f>SUM(R190:AB190)</f>
        <v>0</v>
      </c>
      <c r="AD190" s="109"/>
      <c r="AE190" s="110"/>
      <c r="AF190" s="109"/>
      <c r="AG190" s="109"/>
      <c r="AH190" s="109"/>
      <c r="AI190" s="109"/>
      <c r="AJ190" s="109"/>
      <c r="AK190" s="109"/>
      <c r="AL190" s="109"/>
      <c r="AM190" s="109"/>
      <c r="AN190" s="109"/>
      <c r="AO190" s="109"/>
      <c r="AP190" s="110"/>
      <c r="AQ190" s="68">
        <f>SUM(AD190:AP190)</f>
        <v>0</v>
      </c>
      <c r="AR190" s="109"/>
      <c r="AS190" s="109"/>
      <c r="AT190" s="109"/>
      <c r="AU190" s="109"/>
      <c r="AV190" s="109"/>
      <c r="AW190" s="109"/>
      <c r="AX190" s="109"/>
      <c r="AY190" s="109"/>
      <c r="AZ190" s="109"/>
      <c r="BA190" s="109"/>
      <c r="BB190" s="68">
        <f>SUM(AR190:BA190)</f>
        <v>0</v>
      </c>
      <c r="BC190" s="236"/>
      <c r="BD190" s="8">
        <f t="shared" si="47"/>
        <v>0</v>
      </c>
      <c r="BE190" s="84">
        <f>'totaal BOL niv 4 3 jr'!E77</f>
        <v>0</v>
      </c>
      <c r="BF190" s="11"/>
    </row>
    <row r="191" spans="1:58" ht="16.5" thickTop="1" thickBot="1" x14ac:dyDescent="0.3">
      <c r="A191" s="449" t="s">
        <v>52</v>
      </c>
      <c r="B191" s="162"/>
      <c r="C191" s="133"/>
      <c r="D191" s="133"/>
      <c r="E191" s="134"/>
      <c r="F191" s="120"/>
      <c r="G191" s="121"/>
      <c r="H191" s="121"/>
      <c r="I191" s="121"/>
      <c r="J191" s="121"/>
      <c r="K191" s="121"/>
      <c r="L191" s="121"/>
      <c r="M191" s="121"/>
      <c r="N191" s="121"/>
      <c r="O191" s="113"/>
      <c r="P191" s="121"/>
      <c r="Q191" s="69">
        <f>SUBTOTAL(9,Q189:Q190)</f>
        <v>320</v>
      </c>
      <c r="R191" s="121"/>
      <c r="S191" s="121"/>
      <c r="T191" s="121"/>
      <c r="U191" s="121"/>
      <c r="V191" s="121"/>
      <c r="W191" s="121"/>
      <c r="X191" s="113"/>
      <c r="Y191" s="121"/>
      <c r="Z191" s="121"/>
      <c r="AA191" s="121"/>
      <c r="AB191" s="121"/>
      <c r="AC191" s="69">
        <f>SUBTOTAL(9,AC189:AC190)</f>
        <v>0</v>
      </c>
      <c r="AD191" s="121"/>
      <c r="AE191" s="113"/>
      <c r="AF191" s="121"/>
      <c r="AG191" s="121"/>
      <c r="AH191" s="121"/>
      <c r="AI191" s="121"/>
      <c r="AJ191" s="121"/>
      <c r="AK191" s="121"/>
      <c r="AL191" s="121"/>
      <c r="AM191" s="121"/>
      <c r="AN191" s="121"/>
      <c r="AO191" s="121"/>
      <c r="AP191" s="113"/>
      <c r="AQ191" s="69">
        <f>SUBTOTAL(9,AQ189:AQ190)</f>
        <v>0</v>
      </c>
      <c r="AR191" s="121"/>
      <c r="AS191" s="121"/>
      <c r="AT191" s="121"/>
      <c r="AU191" s="121"/>
      <c r="AV191" s="121"/>
      <c r="AW191" s="121"/>
      <c r="AX191" s="121"/>
      <c r="AY191" s="121"/>
      <c r="AZ191" s="121"/>
      <c r="BA191" s="121"/>
      <c r="BB191" s="69">
        <f>SUBTOTAL(9,BB189:BB190)</f>
        <v>0</v>
      </c>
      <c r="BC191" s="239"/>
      <c r="BD191" s="436">
        <f>SUBTOTAL(9,BD189:BD190)</f>
        <v>320</v>
      </c>
      <c r="BE191" s="89"/>
      <c r="BF191" s="11"/>
    </row>
    <row r="192" spans="1:58" s="413" customFormat="1" ht="15.75" thickTop="1" thickBot="1" x14ac:dyDescent="0.25">
      <c r="A192" s="456" t="s">
        <v>98</v>
      </c>
      <c r="B192" s="456"/>
      <c r="C192" s="457"/>
      <c r="D192" s="457"/>
      <c r="E192" s="458"/>
      <c r="F192" s="459">
        <f t="shared" ref="F192:P192" si="48">SUM(F11:F181)</f>
        <v>705</v>
      </c>
      <c r="G192" s="459">
        <f t="shared" si="48"/>
        <v>0</v>
      </c>
      <c r="H192" s="459">
        <f t="shared" si="48"/>
        <v>0</v>
      </c>
      <c r="I192" s="459">
        <f t="shared" si="48"/>
        <v>0</v>
      </c>
      <c r="J192" s="459">
        <f t="shared" si="48"/>
        <v>0</v>
      </c>
      <c r="K192" s="459">
        <f t="shared" si="48"/>
        <v>0</v>
      </c>
      <c r="L192" s="459">
        <f t="shared" si="48"/>
        <v>0</v>
      </c>
      <c r="M192" s="459">
        <f t="shared" si="48"/>
        <v>0</v>
      </c>
      <c r="N192" s="459">
        <f t="shared" si="48"/>
        <v>0</v>
      </c>
      <c r="O192" s="460">
        <f t="shared" si="48"/>
        <v>0</v>
      </c>
      <c r="P192" s="459">
        <f t="shared" si="48"/>
        <v>0</v>
      </c>
      <c r="Q192" s="200">
        <f>SUBTOTAL(9,Q11:Q183)</f>
        <v>705</v>
      </c>
      <c r="R192" s="459">
        <f t="shared" ref="R192:AB192" si="49">SUM(R11:R181)</f>
        <v>0</v>
      </c>
      <c r="S192" s="459">
        <f t="shared" si="49"/>
        <v>0</v>
      </c>
      <c r="T192" s="459">
        <f t="shared" si="49"/>
        <v>0</v>
      </c>
      <c r="U192" s="459">
        <f t="shared" si="49"/>
        <v>0</v>
      </c>
      <c r="V192" s="459">
        <f t="shared" si="49"/>
        <v>0</v>
      </c>
      <c r="W192" s="459">
        <f t="shared" si="49"/>
        <v>0</v>
      </c>
      <c r="X192" s="460">
        <f t="shared" si="49"/>
        <v>0</v>
      </c>
      <c r="Y192" s="459">
        <f t="shared" si="49"/>
        <v>0</v>
      </c>
      <c r="Z192" s="459">
        <f t="shared" si="49"/>
        <v>0</v>
      </c>
      <c r="AA192" s="459">
        <f t="shared" si="49"/>
        <v>0</v>
      </c>
      <c r="AB192" s="459">
        <f t="shared" si="49"/>
        <v>0</v>
      </c>
      <c r="AC192" s="200">
        <f>SUBTOTAL(9,AC11:AC183)</f>
        <v>0</v>
      </c>
      <c r="AD192" s="459">
        <f t="shared" ref="AD192:AP192" si="50">SUM(AD11:AD181)</f>
        <v>0</v>
      </c>
      <c r="AE192" s="460">
        <f t="shared" si="50"/>
        <v>0</v>
      </c>
      <c r="AF192" s="459">
        <f t="shared" si="50"/>
        <v>0</v>
      </c>
      <c r="AG192" s="459">
        <f t="shared" si="50"/>
        <v>0</v>
      </c>
      <c r="AH192" s="459">
        <f t="shared" si="50"/>
        <v>0</v>
      </c>
      <c r="AI192" s="459">
        <f t="shared" si="50"/>
        <v>0</v>
      </c>
      <c r="AJ192" s="459">
        <f t="shared" si="50"/>
        <v>0</v>
      </c>
      <c r="AK192" s="459">
        <f t="shared" si="50"/>
        <v>0</v>
      </c>
      <c r="AL192" s="459">
        <f t="shared" si="50"/>
        <v>0</v>
      </c>
      <c r="AM192" s="459">
        <f t="shared" si="50"/>
        <v>0</v>
      </c>
      <c r="AN192" s="459">
        <f t="shared" si="50"/>
        <v>0</v>
      </c>
      <c r="AO192" s="459">
        <f t="shared" si="50"/>
        <v>0</v>
      </c>
      <c r="AP192" s="460">
        <f t="shared" si="50"/>
        <v>0</v>
      </c>
      <c r="AQ192" s="200">
        <f>SUBTOTAL(9,AQ11:AQ183)</f>
        <v>0</v>
      </c>
      <c r="AR192" s="459">
        <f t="shared" ref="AR192:BA192" si="51">SUM(AR11:AR181)</f>
        <v>0</v>
      </c>
      <c r="AS192" s="459">
        <f t="shared" si="51"/>
        <v>0</v>
      </c>
      <c r="AT192" s="459">
        <f t="shared" si="51"/>
        <v>0</v>
      </c>
      <c r="AU192" s="459">
        <f t="shared" si="51"/>
        <v>0</v>
      </c>
      <c r="AV192" s="459">
        <f t="shared" si="51"/>
        <v>0</v>
      </c>
      <c r="AW192" s="459">
        <f t="shared" si="51"/>
        <v>0</v>
      </c>
      <c r="AX192" s="459">
        <f t="shared" si="51"/>
        <v>0</v>
      </c>
      <c r="AY192" s="459">
        <f t="shared" si="51"/>
        <v>0</v>
      </c>
      <c r="AZ192" s="459">
        <f t="shared" si="51"/>
        <v>0</v>
      </c>
      <c r="BA192" s="459">
        <f t="shared" si="51"/>
        <v>0</v>
      </c>
      <c r="BB192" s="200">
        <f>SUBTOTAL(9,BB11:BB183)</f>
        <v>0</v>
      </c>
      <c r="BC192" s="240">
        <f>SUBTOTAL(9,BC10:BC181)</f>
        <v>0</v>
      </c>
      <c r="BD192" s="219">
        <f>SUBTOTAL(9,BD10:BD177)</f>
        <v>705</v>
      </c>
      <c r="BE192" s="251"/>
      <c r="BF192" s="461"/>
    </row>
    <row r="193" spans="1:58" ht="15.75" thickTop="1" thickBot="1" x14ac:dyDescent="0.25">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220"/>
      <c r="BD193" s="72"/>
      <c r="BE193" s="90"/>
      <c r="BF193" s="31"/>
    </row>
    <row r="194" spans="1:58" ht="13.5" thickTop="1" x14ac:dyDescent="0.2">
      <c r="A194" s="22" t="s">
        <v>99</v>
      </c>
      <c r="B194" s="22"/>
      <c r="C194" s="81" t="s">
        <v>100</v>
      </c>
      <c r="D194" s="23"/>
      <c r="E194" s="23"/>
      <c r="F194" s="73"/>
      <c r="G194" s="74"/>
      <c r="H194" s="74"/>
      <c r="I194" s="74"/>
      <c r="J194" s="74"/>
      <c r="K194" s="74"/>
      <c r="L194" s="74"/>
      <c r="M194" s="74"/>
      <c r="N194" s="74"/>
      <c r="O194" s="75"/>
      <c r="P194" s="74"/>
      <c r="Q194" s="70"/>
      <c r="R194" s="65"/>
      <c r="S194" s="65"/>
      <c r="T194" s="65"/>
      <c r="U194" s="65"/>
      <c r="V194" s="65"/>
      <c r="W194" s="65"/>
      <c r="X194" s="75"/>
      <c r="Y194" s="65"/>
      <c r="Z194" s="65"/>
      <c r="AA194" s="65"/>
      <c r="AB194" s="65"/>
      <c r="AC194" s="70"/>
      <c r="AD194" s="65"/>
      <c r="AE194" s="75"/>
      <c r="AF194" s="65"/>
      <c r="AG194" s="65"/>
      <c r="AH194" s="65"/>
      <c r="AI194" s="65"/>
      <c r="AJ194" s="65"/>
      <c r="AK194" s="65"/>
      <c r="AL194" s="65"/>
      <c r="AM194" s="65"/>
      <c r="AN194" s="65"/>
      <c r="AO194" s="65"/>
      <c r="AP194" s="75"/>
      <c r="AQ194" s="70"/>
      <c r="AR194" s="65"/>
      <c r="AS194" s="65"/>
      <c r="AT194" s="65"/>
      <c r="AU194" s="65"/>
      <c r="AV194" s="65"/>
      <c r="AW194" s="65"/>
      <c r="AX194" s="65"/>
      <c r="AY194" s="65"/>
      <c r="AZ194" s="65"/>
      <c r="BA194" s="65"/>
      <c r="BB194" s="70"/>
      <c r="BC194" s="230"/>
      <c r="BD194" s="9" t="s">
        <v>8</v>
      </c>
      <c r="BE194" s="85"/>
    </row>
    <row r="195" spans="1:58" x14ac:dyDescent="0.2">
      <c r="A195" s="83" t="s">
        <v>101</v>
      </c>
      <c r="B195" s="83"/>
      <c r="C195" s="382"/>
      <c r="D195" s="3"/>
      <c r="E195" s="7"/>
      <c r="F195" s="58"/>
      <c r="G195" s="59"/>
      <c r="H195" s="59"/>
      <c r="I195" s="59"/>
      <c r="J195" s="59"/>
      <c r="K195" s="59"/>
      <c r="L195" s="59"/>
      <c r="M195" s="59"/>
      <c r="N195" s="59"/>
      <c r="O195" s="60"/>
      <c r="P195" s="59"/>
      <c r="Q195" s="68"/>
      <c r="R195" s="59"/>
      <c r="S195" s="59"/>
      <c r="T195" s="59"/>
      <c r="U195" s="59"/>
      <c r="V195" s="59"/>
      <c r="W195" s="59"/>
      <c r="X195" s="60"/>
      <c r="Y195" s="59"/>
      <c r="Z195" s="59"/>
      <c r="AA195" s="59"/>
      <c r="AB195" s="59"/>
      <c r="AC195" s="68"/>
      <c r="AD195" s="59"/>
      <c r="AE195" s="60"/>
      <c r="AF195" s="59"/>
      <c r="AG195" s="59"/>
      <c r="AH195" s="59"/>
      <c r="AI195" s="59"/>
      <c r="AJ195" s="59"/>
      <c r="AK195" s="59"/>
      <c r="AL195" s="59"/>
      <c r="AM195" s="59"/>
      <c r="AN195" s="59"/>
      <c r="AO195" s="59"/>
      <c r="AP195" s="60"/>
      <c r="AQ195" s="68"/>
      <c r="AR195" s="59"/>
      <c r="AS195" s="59"/>
      <c r="AT195" s="59"/>
      <c r="AU195" s="59"/>
      <c r="AV195" s="59"/>
      <c r="AW195" s="59"/>
      <c r="AX195" s="59"/>
      <c r="AY195" s="59"/>
      <c r="AZ195" s="59"/>
      <c r="BA195" s="59"/>
      <c r="BB195" s="68"/>
      <c r="BC195" s="232"/>
      <c r="BD195" s="8"/>
      <c r="BE195" s="84"/>
      <c r="BF195" s="80">
        <f>C4</f>
        <v>0</v>
      </c>
    </row>
    <row r="196" spans="1:58" x14ac:dyDescent="0.2">
      <c r="A196" s="83" t="s">
        <v>102</v>
      </c>
      <c r="B196" s="83"/>
      <c r="C196" s="382"/>
      <c r="D196" s="3"/>
      <c r="E196" s="7"/>
      <c r="F196" s="58"/>
      <c r="G196" s="59"/>
      <c r="H196" s="59"/>
      <c r="I196" s="59"/>
      <c r="J196" s="59"/>
      <c r="K196" s="59"/>
      <c r="L196" s="59"/>
      <c r="M196" s="59"/>
      <c r="N196" s="59"/>
      <c r="O196" s="60"/>
      <c r="P196" s="59"/>
      <c r="Q196" s="68"/>
      <c r="R196" s="59"/>
      <c r="S196" s="59"/>
      <c r="T196" s="59"/>
      <c r="U196" s="59"/>
      <c r="V196" s="59"/>
      <c r="W196" s="59"/>
      <c r="X196" s="60"/>
      <c r="Y196" s="59"/>
      <c r="Z196" s="59"/>
      <c r="AA196" s="59"/>
      <c r="AB196" s="59"/>
      <c r="AC196" s="68"/>
      <c r="AD196" s="59"/>
      <c r="AE196" s="60"/>
      <c r="AF196" s="59"/>
      <c r="AG196" s="59"/>
      <c r="AH196" s="59"/>
      <c r="AI196" s="59"/>
      <c r="AJ196" s="59"/>
      <c r="AK196" s="59"/>
      <c r="AL196" s="59"/>
      <c r="AM196" s="59"/>
      <c r="AN196" s="59"/>
      <c r="AO196" s="59"/>
      <c r="AP196" s="60"/>
      <c r="AQ196" s="68"/>
      <c r="AR196" s="82"/>
      <c r="AS196" s="82"/>
      <c r="AT196" s="82"/>
      <c r="AU196" s="82"/>
      <c r="AV196" s="82"/>
      <c r="AW196" s="82"/>
      <c r="AX196" s="82"/>
      <c r="AY196" s="82"/>
      <c r="AZ196" s="82"/>
      <c r="BA196" s="82"/>
      <c r="BB196" s="68"/>
      <c r="BC196" s="232"/>
      <c r="BD196" s="8"/>
      <c r="BE196" s="84"/>
      <c r="BF196" s="80">
        <f>C4</f>
        <v>0</v>
      </c>
    </row>
    <row r="197" spans="1:58" x14ac:dyDescent="0.2">
      <c r="A197" s="6" t="s">
        <v>56</v>
      </c>
      <c r="B197" s="6"/>
      <c r="C197" s="382"/>
      <c r="D197" s="3"/>
      <c r="E197" s="7"/>
      <c r="F197" s="58"/>
      <c r="G197" s="59"/>
      <c r="H197" s="59"/>
      <c r="I197" s="59"/>
      <c r="J197" s="59"/>
      <c r="K197" s="59"/>
      <c r="L197" s="59"/>
      <c r="M197" s="59"/>
      <c r="N197" s="59"/>
      <c r="O197" s="60"/>
      <c r="P197" s="59"/>
      <c r="Q197" s="68"/>
      <c r="R197" s="59"/>
      <c r="S197" s="59"/>
      <c r="T197" s="59"/>
      <c r="U197" s="59"/>
      <c r="V197" s="59"/>
      <c r="W197" s="59"/>
      <c r="X197" s="60"/>
      <c r="Y197" s="59"/>
      <c r="Z197" s="59"/>
      <c r="AA197" s="59"/>
      <c r="AB197" s="59"/>
      <c r="AC197" s="68"/>
      <c r="AD197" s="59"/>
      <c r="AE197" s="60"/>
      <c r="AF197" s="59"/>
      <c r="AG197" s="59"/>
      <c r="AH197" s="59"/>
      <c r="AI197" s="59"/>
      <c r="AJ197" s="59"/>
      <c r="AK197" s="59"/>
      <c r="AL197" s="59"/>
      <c r="AM197" s="59"/>
      <c r="AN197" s="59"/>
      <c r="AO197" s="59"/>
      <c r="AP197" s="60"/>
      <c r="AQ197" s="68"/>
      <c r="AR197" s="59"/>
      <c r="AS197" s="59"/>
      <c r="AT197" s="59"/>
      <c r="AU197" s="59"/>
      <c r="AV197" s="59"/>
      <c r="AW197" s="59"/>
      <c r="AX197" s="59"/>
      <c r="AY197" s="59"/>
      <c r="AZ197" s="59"/>
      <c r="BA197" s="59"/>
      <c r="BB197" s="68"/>
      <c r="BC197" s="232"/>
      <c r="BD197" s="8"/>
      <c r="BE197" s="84"/>
      <c r="BF197" s="80">
        <f>C4</f>
        <v>0</v>
      </c>
    </row>
    <row r="198" spans="1:58" ht="15" thickBot="1" x14ac:dyDescent="0.25">
      <c r="A198" s="24"/>
      <c r="B198" s="24"/>
      <c r="C198" s="25"/>
      <c r="D198" s="25"/>
      <c r="E198" s="26"/>
      <c r="F198" s="76"/>
      <c r="G198" s="77"/>
      <c r="H198" s="77"/>
      <c r="I198" s="77"/>
      <c r="J198" s="77"/>
      <c r="K198" s="77"/>
      <c r="L198" s="77"/>
      <c r="M198" s="77"/>
      <c r="N198" s="77"/>
      <c r="O198" s="62"/>
      <c r="P198" s="77"/>
      <c r="Q198" s="69"/>
      <c r="R198" s="77"/>
      <c r="S198" s="77"/>
      <c r="T198" s="77"/>
      <c r="U198" s="77"/>
      <c r="V198" s="77"/>
      <c r="W198" s="77"/>
      <c r="X198" s="62"/>
      <c r="Y198" s="77"/>
      <c r="Z198" s="77"/>
      <c r="AA198" s="77"/>
      <c r="AB198" s="77"/>
      <c r="AC198" s="69"/>
      <c r="AD198" s="77"/>
      <c r="AE198" s="62"/>
      <c r="AF198" s="77"/>
      <c r="AG198" s="77"/>
      <c r="AH198" s="77"/>
      <c r="AI198" s="77"/>
      <c r="AJ198" s="77"/>
      <c r="AK198" s="77"/>
      <c r="AL198" s="77"/>
      <c r="AM198" s="77"/>
      <c r="AN198" s="77"/>
      <c r="AO198" s="77"/>
      <c r="AP198" s="62"/>
      <c r="AQ198" s="69"/>
      <c r="AR198" s="77"/>
      <c r="AS198" s="77"/>
      <c r="AT198" s="77"/>
      <c r="AU198" s="77"/>
      <c r="AV198" s="77"/>
      <c r="AW198" s="77"/>
      <c r="AX198" s="77"/>
      <c r="AY198" s="77"/>
      <c r="AZ198" s="77"/>
      <c r="BA198" s="77"/>
      <c r="BB198" s="69"/>
      <c r="BC198" s="241"/>
      <c r="BD198" s="27"/>
      <c r="BE198" s="91"/>
      <c r="BF198" s="11"/>
    </row>
    <row r="199" spans="1:58" ht="15" thickTop="1" x14ac:dyDescent="0.2"/>
    <row r="200" spans="1:58" x14ac:dyDescent="0.2">
      <c r="BF200" s="12"/>
    </row>
    <row r="201" spans="1:58" x14ac:dyDescent="0.2">
      <c r="A201" s="1"/>
      <c r="B201" s="1"/>
    </row>
    <row r="202" spans="1:58" x14ac:dyDescent="0.2">
      <c r="D202" s="78"/>
      <c r="E202" s="78"/>
      <c r="F202" s="79"/>
      <c r="G202" s="79"/>
      <c r="H202" s="79"/>
      <c r="I202" s="79"/>
    </row>
    <row r="203" spans="1:58" x14ac:dyDescent="0.2">
      <c r="A203" s="1"/>
      <c r="B203" s="1"/>
    </row>
    <row r="204" spans="1:58" x14ac:dyDescent="0.2">
      <c r="A204" s="1"/>
      <c r="B204" s="1"/>
    </row>
  </sheetData>
  <sheetProtection algorithmName="SHA-512" hashValue="YwpNTqzOzNL/enm1deKVFLzM/kf/AMaxhWwAzJ2nZ/PE2e/5x5mMGCTYZgaqJoGTmsHKhaFWXcdgh/L3M8CBGg==" saltValue="J8oF7flGyX0Bjj7Yfeydow==" spinCount="100000" sheet="1" objects="1" scenarios="1" formatColumns="0" formatRows="0" insertRows="0"/>
  <autoFilter ref="BD8:BD190"/>
  <mergeCells count="76">
    <mergeCell ref="J1:J7"/>
    <mergeCell ref="C2:E2"/>
    <mergeCell ref="C3:E3"/>
    <mergeCell ref="C4:E4"/>
    <mergeCell ref="C5:C9"/>
    <mergeCell ref="C1:E1"/>
    <mergeCell ref="F1:F7"/>
    <mergeCell ref="G1:G7"/>
    <mergeCell ref="H1:H7"/>
    <mergeCell ref="I1:I7"/>
    <mergeCell ref="V1:V7"/>
    <mergeCell ref="K1:K7"/>
    <mergeCell ref="L1:L7"/>
    <mergeCell ref="M1:M7"/>
    <mergeCell ref="N1:N7"/>
    <mergeCell ref="O1:O7"/>
    <mergeCell ref="P1:P7"/>
    <mergeCell ref="AH1:AH7"/>
    <mergeCell ref="W1:W7"/>
    <mergeCell ref="X1:X7"/>
    <mergeCell ref="Y1:Y7"/>
    <mergeCell ref="Z1:Z7"/>
    <mergeCell ref="AA1:AA7"/>
    <mergeCell ref="AB1:AB7"/>
    <mergeCell ref="AC1:AC7"/>
    <mergeCell ref="AD1:AD7"/>
    <mergeCell ref="AE1:AE7"/>
    <mergeCell ref="AF1:AF7"/>
    <mergeCell ref="AG1:AG7"/>
    <mergeCell ref="AT1:AT7"/>
    <mergeCell ref="AI1:AI7"/>
    <mergeCell ref="AJ1:AJ7"/>
    <mergeCell ref="AK1:AK7"/>
    <mergeCell ref="AL1:AL7"/>
    <mergeCell ref="AM1:AM7"/>
    <mergeCell ref="AN1:AN7"/>
    <mergeCell ref="AO1:AO7"/>
    <mergeCell ref="AP1:AP7"/>
    <mergeCell ref="AQ1:AQ7"/>
    <mergeCell ref="AR1:AR7"/>
    <mergeCell ref="AS1:AS7"/>
    <mergeCell ref="BF1:BF7"/>
    <mergeCell ref="AU1:AU7"/>
    <mergeCell ref="AV1:AV7"/>
    <mergeCell ref="AW1:AW7"/>
    <mergeCell ref="AX1:AX7"/>
    <mergeCell ref="AY1:AY7"/>
    <mergeCell ref="AZ1:AZ7"/>
    <mergeCell ref="BA1:BA7"/>
    <mergeCell ref="BB1:BB7"/>
    <mergeCell ref="BC1:BC7"/>
    <mergeCell ref="BD1:BD7"/>
    <mergeCell ref="BE1:BE7"/>
    <mergeCell ref="A188:E188"/>
    <mergeCell ref="L8:O8"/>
    <mergeCell ref="R8:U8"/>
    <mergeCell ref="V8:X8"/>
    <mergeCell ref="Y8:AB8"/>
    <mergeCell ref="D5:D9"/>
    <mergeCell ref="E5:E9"/>
    <mergeCell ref="A8:A9"/>
    <mergeCell ref="B8:B9"/>
    <mergeCell ref="F8:G8"/>
    <mergeCell ref="H8:K8"/>
    <mergeCell ref="Q1:Q7"/>
    <mergeCell ref="R1:R7"/>
    <mergeCell ref="S1:S7"/>
    <mergeCell ref="T1:T7"/>
    <mergeCell ref="U1:U7"/>
    <mergeCell ref="AN8:AP8"/>
    <mergeCell ref="AR8:AU8"/>
    <mergeCell ref="AV8:AY8"/>
    <mergeCell ref="AZ8:BA8"/>
    <mergeCell ref="A184:E184"/>
    <mergeCell ref="AD8:AH8"/>
    <mergeCell ref="AI8:AM8"/>
  </mergeCells>
  <conditionalFormatting sqref="BD16">
    <cfRule type="cellIs" dxfId="236" priority="65" stopIfTrue="1" operator="lessThan">
      <formula>$BE$16</formula>
    </cfRule>
    <cfRule type="cellIs" dxfId="235" priority="66" stopIfTrue="1" operator="greaterThanOrEqual">
      <formula>$BE$16</formula>
    </cfRule>
  </conditionalFormatting>
  <conditionalFormatting sqref="BD23">
    <cfRule type="cellIs" dxfId="234" priority="63" stopIfTrue="1" operator="lessThan">
      <formula>$BE$23</formula>
    </cfRule>
    <cfRule type="cellIs" dxfId="233" priority="64" stopIfTrue="1" operator="greaterThanOrEqual">
      <formula>$BE$23</formula>
    </cfRule>
  </conditionalFormatting>
  <conditionalFormatting sqref="BD30">
    <cfRule type="cellIs" dxfId="232" priority="61" stopIfTrue="1" operator="lessThan">
      <formula>$BE$30</formula>
    </cfRule>
    <cfRule type="cellIs" dxfId="231" priority="62" stopIfTrue="1" operator="greaterThanOrEqual">
      <formula>$BE$30</formula>
    </cfRule>
  </conditionalFormatting>
  <conditionalFormatting sqref="BD37">
    <cfRule type="cellIs" dxfId="230" priority="59" stopIfTrue="1" operator="lessThan">
      <formula>$BE$37</formula>
    </cfRule>
    <cfRule type="cellIs" dxfId="229" priority="60" stopIfTrue="1" operator="greaterThanOrEqual">
      <formula>$BE$37</formula>
    </cfRule>
  </conditionalFormatting>
  <conditionalFormatting sqref="BD155">
    <cfRule type="cellIs" dxfId="228" priority="55" stopIfTrue="1" operator="lessThan">
      <formula>$BE$155</formula>
    </cfRule>
    <cfRule type="cellIs" dxfId="227" priority="56" stopIfTrue="1" operator="greaterThanOrEqual">
      <formula>$BE$155</formula>
    </cfRule>
  </conditionalFormatting>
  <conditionalFormatting sqref="BD156">
    <cfRule type="cellIs" dxfId="226" priority="51" stopIfTrue="1" operator="lessThan">
      <formula>$BE$156</formula>
    </cfRule>
    <cfRule type="cellIs" dxfId="225" priority="52" stopIfTrue="1" operator="greaterThanOrEqual">
      <formula>$BE$156</formula>
    </cfRule>
  </conditionalFormatting>
  <conditionalFormatting sqref="BD162">
    <cfRule type="cellIs" dxfId="224" priority="47" stopIfTrue="1" operator="lessThan">
      <formula>$BE$162</formula>
    </cfRule>
    <cfRule type="cellIs" dxfId="223" priority="48" stopIfTrue="1" operator="greaterThanOrEqual">
      <formula>$BE$162</formula>
    </cfRule>
  </conditionalFormatting>
  <conditionalFormatting sqref="BD173">
    <cfRule type="cellIs" dxfId="222" priority="45" stopIfTrue="1" operator="lessThan">
      <formula>$BE$173</formula>
    </cfRule>
    <cfRule type="cellIs" dxfId="221" priority="46" stopIfTrue="1" operator="greaterThanOrEqual">
      <formula>$BE$173</formula>
    </cfRule>
  </conditionalFormatting>
  <conditionalFormatting sqref="BD177">
    <cfRule type="cellIs" dxfId="220" priority="43" stopIfTrue="1" operator="lessThan">
      <formula>$BE$177</formula>
    </cfRule>
    <cfRule type="cellIs" dxfId="219" priority="44" stopIfTrue="1" operator="greaterThanOrEqual">
      <formula>$BE$177</formula>
    </cfRule>
  </conditionalFormatting>
  <conditionalFormatting sqref="BD189">
    <cfRule type="cellIs" dxfId="218" priority="41" stopIfTrue="1" operator="lessThan">
      <formula>$BE$189</formula>
    </cfRule>
    <cfRule type="cellIs" dxfId="217" priority="42" stopIfTrue="1" operator="greaterThanOrEqual">
      <formula>$BE$189</formula>
    </cfRule>
  </conditionalFormatting>
  <conditionalFormatting sqref="BD190">
    <cfRule type="cellIs" dxfId="216" priority="39" stopIfTrue="1" operator="lessThan">
      <formula>$BE$190</formula>
    </cfRule>
    <cfRule type="cellIs" dxfId="215" priority="40" stopIfTrue="1" operator="greaterThanOrEqual">
      <formula>$BE$190</formula>
    </cfRule>
  </conditionalFormatting>
  <conditionalFormatting sqref="BD166">
    <cfRule type="cellIs" dxfId="214" priority="33" stopIfTrue="1" operator="lessThan">
      <formula>$BE$166</formula>
    </cfRule>
    <cfRule type="cellIs" dxfId="213" priority="34" stopIfTrue="1" operator="greaterThanOrEqual">
      <formula>$BE$166</formula>
    </cfRule>
  </conditionalFormatting>
  <conditionalFormatting sqref="BD86">
    <cfRule type="cellIs" dxfId="212" priority="31" stopIfTrue="1" operator="lessThan">
      <formula>$BE$86</formula>
    </cfRule>
    <cfRule type="cellIs" dxfId="211" priority="32" stopIfTrue="1" operator="greaterThanOrEqual">
      <formula>$BE$86</formula>
    </cfRule>
  </conditionalFormatting>
  <conditionalFormatting sqref="BD93">
    <cfRule type="cellIs" dxfId="210" priority="29" stopIfTrue="1" operator="lessThan">
      <formula>$BE$93</formula>
    </cfRule>
    <cfRule type="cellIs" dxfId="209" priority="30" stopIfTrue="1" operator="greaterThanOrEqual">
      <formula>$BE$93</formula>
    </cfRule>
  </conditionalFormatting>
  <conditionalFormatting sqref="BD100">
    <cfRule type="cellIs" dxfId="208" priority="27" stopIfTrue="1" operator="lessThan">
      <formula>$BE$100</formula>
    </cfRule>
    <cfRule type="cellIs" dxfId="207" priority="28" stopIfTrue="1" operator="greaterThanOrEqual">
      <formula>$BE$100</formula>
    </cfRule>
  </conditionalFormatting>
  <conditionalFormatting sqref="BD107">
    <cfRule type="cellIs" dxfId="206" priority="25" stopIfTrue="1" operator="lessThan">
      <formula>$BE$107</formula>
    </cfRule>
    <cfRule type="cellIs" dxfId="205" priority="26" stopIfTrue="1" operator="greaterThanOrEqual">
      <formula>$BE$107</formula>
    </cfRule>
  </conditionalFormatting>
  <conditionalFormatting sqref="BD149">
    <cfRule type="cellIs" dxfId="204" priority="23" stopIfTrue="1" operator="lessThan">
      <formula>$BE$149</formula>
    </cfRule>
    <cfRule type="cellIs" dxfId="203" priority="24" stopIfTrue="1" operator="greaterThanOrEqual">
      <formula>$BE$149</formula>
    </cfRule>
  </conditionalFormatting>
  <conditionalFormatting sqref="BD44">
    <cfRule type="cellIs" dxfId="202" priority="21" stopIfTrue="1" operator="lessThan">
      <formula>$BE$37</formula>
    </cfRule>
    <cfRule type="cellIs" dxfId="201" priority="22" stopIfTrue="1" operator="greaterThanOrEqual">
      <formula>$BE$37</formula>
    </cfRule>
  </conditionalFormatting>
  <conditionalFormatting sqref="BD51">
    <cfRule type="cellIs" dxfId="200" priority="19" stopIfTrue="1" operator="lessThan">
      <formula>$BE$37</formula>
    </cfRule>
    <cfRule type="cellIs" dxfId="199" priority="20" stopIfTrue="1" operator="greaterThanOrEqual">
      <formula>$BE$37</formula>
    </cfRule>
  </conditionalFormatting>
  <conditionalFormatting sqref="BD58">
    <cfRule type="cellIs" dxfId="198" priority="17" stopIfTrue="1" operator="lessThan">
      <formula>$BE$37</formula>
    </cfRule>
    <cfRule type="cellIs" dxfId="197" priority="18" stopIfTrue="1" operator="greaterThanOrEqual">
      <formula>$BE$37</formula>
    </cfRule>
  </conditionalFormatting>
  <conditionalFormatting sqref="BD65">
    <cfRule type="cellIs" dxfId="196" priority="15" stopIfTrue="1" operator="lessThan">
      <formula>$BE$37</formula>
    </cfRule>
    <cfRule type="cellIs" dxfId="195" priority="16" stopIfTrue="1" operator="greaterThanOrEqual">
      <formula>$BE$37</formula>
    </cfRule>
  </conditionalFormatting>
  <conditionalFormatting sqref="BD72">
    <cfRule type="cellIs" dxfId="194" priority="13" stopIfTrue="1" operator="lessThan">
      <formula>$BE$37</formula>
    </cfRule>
    <cfRule type="cellIs" dxfId="193" priority="14" stopIfTrue="1" operator="greaterThanOrEqual">
      <formula>$BE$37</formula>
    </cfRule>
  </conditionalFormatting>
  <conditionalFormatting sqref="BD79">
    <cfRule type="cellIs" dxfId="192" priority="11" stopIfTrue="1" operator="lessThan">
      <formula>$BE$37</formula>
    </cfRule>
    <cfRule type="cellIs" dxfId="191" priority="12" stopIfTrue="1" operator="greaterThanOrEqual">
      <formula>$BE$37</formula>
    </cfRule>
  </conditionalFormatting>
  <conditionalFormatting sqref="BD114">
    <cfRule type="cellIs" dxfId="190" priority="9" stopIfTrue="1" operator="lessThan">
      <formula>$BE$107</formula>
    </cfRule>
    <cfRule type="cellIs" dxfId="189" priority="10" stopIfTrue="1" operator="greaterThanOrEqual">
      <formula>$BE$107</formula>
    </cfRule>
  </conditionalFormatting>
  <conditionalFormatting sqref="BD121">
    <cfRule type="cellIs" dxfId="188" priority="7" stopIfTrue="1" operator="lessThan">
      <formula>$BE$107</formula>
    </cfRule>
    <cfRule type="cellIs" dxfId="187" priority="8" stopIfTrue="1" operator="greaterThanOrEqual">
      <formula>$BE$107</formula>
    </cfRule>
  </conditionalFormatting>
  <conditionalFormatting sqref="BD128">
    <cfRule type="cellIs" dxfId="186" priority="5" stopIfTrue="1" operator="lessThan">
      <formula>$BE$107</formula>
    </cfRule>
    <cfRule type="cellIs" dxfId="185" priority="6" stopIfTrue="1" operator="greaterThanOrEqual">
      <formula>$BE$107</formula>
    </cfRule>
  </conditionalFormatting>
  <conditionalFormatting sqref="BD135">
    <cfRule type="cellIs" dxfId="184" priority="3" stopIfTrue="1" operator="lessThan">
      <formula>$BE$107</formula>
    </cfRule>
    <cfRule type="cellIs" dxfId="183" priority="4" stopIfTrue="1" operator="greaterThanOrEqual">
      <formula>$BE$107</formula>
    </cfRule>
  </conditionalFormatting>
  <conditionalFormatting sqref="BD142">
    <cfRule type="cellIs" dxfId="182" priority="1" stopIfTrue="1" operator="lessThan">
      <formula>$BE$107</formula>
    </cfRule>
    <cfRule type="cellIs" dxfId="181" priority="2" stopIfTrue="1" operator="greaterThanOrEqual">
      <formula>$BE$107</formula>
    </cfRule>
  </conditionalFormatting>
  <pageMargins left="0.39370078740157483" right="0.39370078740157483" top="0.59055118110236227" bottom="0.78740157480314965" header="0.51181102362204722" footer="0.51181102362204722"/>
  <pageSetup paperSize="8" scale="80" fitToHeight="0" orientation="landscape" r:id="rId1"/>
  <headerFooter alignWithMargins="0">
    <oddFooter>&amp;C&amp;Z&amp;F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F274"/>
  <sheetViews>
    <sheetView topLeftCell="A156" zoomScale="70" zoomScaleNormal="70" workbookViewId="0">
      <selection activeCell="F179" sqref="F179"/>
    </sheetView>
  </sheetViews>
  <sheetFormatPr defaultRowHeight="14.25" x14ac:dyDescent="0.2"/>
  <cols>
    <col min="1" max="1" width="31.5703125" customWidth="1"/>
    <col min="2" max="2" width="19.140625" customWidth="1"/>
    <col min="3" max="3" width="6.28515625" style="11" customWidth="1"/>
    <col min="4" max="4" width="6" style="11" customWidth="1"/>
    <col min="5" max="5" width="5.5703125" style="2" customWidth="1"/>
    <col min="6" max="16" width="5.140625" style="67" customWidth="1"/>
    <col min="17" max="17" width="5.140625" style="203" customWidth="1"/>
    <col min="18" max="28" width="5.140625" style="67" customWidth="1"/>
    <col min="29" max="29" width="5.140625" style="203" customWidth="1"/>
    <col min="30" max="42" width="5.140625" style="67" customWidth="1"/>
    <col min="43" max="43" width="5.140625" style="203" customWidth="1"/>
    <col min="44" max="53" width="5.140625" style="67" customWidth="1"/>
    <col min="54" max="54" width="5.140625" style="203" customWidth="1"/>
    <col min="55" max="55" width="7.42578125" style="222" customWidth="1"/>
    <col min="56" max="56" width="8.85546875" style="222" bestFit="1" customWidth="1"/>
    <col min="57" max="57" width="6" style="253" bestFit="1" customWidth="1"/>
    <col min="58" max="58" width="4.5703125" style="222" bestFit="1" customWidth="1"/>
  </cols>
  <sheetData>
    <row r="1" spans="1:58" s="413" customFormat="1" ht="16.5" customHeight="1" thickTop="1" thickBot="1" x14ac:dyDescent="0.3">
      <c r="A1" s="411" t="s">
        <v>57</v>
      </c>
      <c r="B1" s="412" t="s">
        <v>36</v>
      </c>
      <c r="C1" s="890">
        <f>'totaal BOL niv 4 3 jr'!C6</f>
        <v>0</v>
      </c>
      <c r="D1" s="891"/>
      <c r="E1" s="892"/>
      <c r="F1" s="926">
        <v>35</v>
      </c>
      <c r="G1" s="899">
        <v>36</v>
      </c>
      <c r="H1" s="899">
        <v>37</v>
      </c>
      <c r="I1" s="899">
        <v>38</v>
      </c>
      <c r="J1" s="899">
        <v>39</v>
      </c>
      <c r="K1" s="899">
        <v>40</v>
      </c>
      <c r="L1" s="899">
        <v>41</v>
      </c>
      <c r="M1" s="899">
        <v>42</v>
      </c>
      <c r="N1" s="899">
        <v>43</v>
      </c>
      <c r="O1" s="920" t="s">
        <v>79</v>
      </c>
      <c r="P1" s="899">
        <v>45</v>
      </c>
      <c r="Q1" s="908" t="s">
        <v>44</v>
      </c>
      <c r="R1" s="899">
        <v>46</v>
      </c>
      <c r="S1" s="899">
        <v>47</v>
      </c>
      <c r="T1" s="899">
        <v>48</v>
      </c>
      <c r="U1" s="899">
        <v>49</v>
      </c>
      <c r="V1" s="899">
        <v>50</v>
      </c>
      <c r="W1" s="899">
        <v>51</v>
      </c>
      <c r="X1" s="920" t="s">
        <v>80</v>
      </c>
      <c r="Y1" s="899">
        <v>1</v>
      </c>
      <c r="Z1" s="899">
        <v>2</v>
      </c>
      <c r="AA1" s="899">
        <v>3</v>
      </c>
      <c r="AB1" s="899">
        <v>4</v>
      </c>
      <c r="AC1" s="908" t="s">
        <v>45</v>
      </c>
      <c r="AD1" s="899">
        <v>5</v>
      </c>
      <c r="AE1" s="920" t="s">
        <v>81</v>
      </c>
      <c r="AF1" s="899">
        <v>7</v>
      </c>
      <c r="AG1" s="899">
        <v>8</v>
      </c>
      <c r="AH1" s="899">
        <v>9</v>
      </c>
      <c r="AI1" s="899">
        <v>10</v>
      </c>
      <c r="AJ1" s="899">
        <v>11</v>
      </c>
      <c r="AK1" s="923" t="s">
        <v>82</v>
      </c>
      <c r="AL1" s="905" t="s">
        <v>83</v>
      </c>
      <c r="AM1" s="899">
        <v>14</v>
      </c>
      <c r="AN1" s="899">
        <v>15</v>
      </c>
      <c r="AO1" s="899">
        <v>16</v>
      </c>
      <c r="AP1" s="920" t="s">
        <v>84</v>
      </c>
      <c r="AQ1" s="908" t="s">
        <v>46</v>
      </c>
      <c r="AR1" s="899">
        <v>19</v>
      </c>
      <c r="AS1" s="905" t="s">
        <v>85</v>
      </c>
      <c r="AT1" s="899">
        <v>21</v>
      </c>
      <c r="AU1" s="899">
        <v>22</v>
      </c>
      <c r="AV1" s="899">
        <v>23</v>
      </c>
      <c r="AW1" s="899">
        <v>24</v>
      </c>
      <c r="AX1" s="899">
        <v>25</v>
      </c>
      <c r="AY1" s="899">
        <v>26</v>
      </c>
      <c r="AZ1" s="899">
        <v>27</v>
      </c>
      <c r="BA1" s="899">
        <v>28</v>
      </c>
      <c r="BB1" s="932" t="s">
        <v>47</v>
      </c>
      <c r="BC1" s="938" t="s">
        <v>54</v>
      </c>
      <c r="BD1" s="935" t="s">
        <v>53</v>
      </c>
      <c r="BE1" s="885" t="s">
        <v>124</v>
      </c>
      <c r="BF1" s="929" t="s">
        <v>126</v>
      </c>
    </row>
    <row r="2" spans="1:58" s="413" customFormat="1" ht="16.5" thickTop="1" thickBot="1" x14ac:dyDescent="0.3">
      <c r="A2" s="414">
        <f>'totaal BOL niv 4 3 jr'!C2</f>
        <v>0</v>
      </c>
      <c r="B2" s="415" t="s">
        <v>127</v>
      </c>
      <c r="C2" s="893"/>
      <c r="D2" s="894"/>
      <c r="E2" s="895"/>
      <c r="F2" s="927"/>
      <c r="G2" s="900"/>
      <c r="H2" s="900"/>
      <c r="I2" s="900"/>
      <c r="J2" s="900"/>
      <c r="K2" s="900"/>
      <c r="L2" s="900"/>
      <c r="M2" s="900"/>
      <c r="N2" s="900"/>
      <c r="O2" s="921"/>
      <c r="P2" s="900"/>
      <c r="Q2" s="909"/>
      <c r="R2" s="900"/>
      <c r="S2" s="900"/>
      <c r="T2" s="900"/>
      <c r="U2" s="900"/>
      <c r="V2" s="900"/>
      <c r="W2" s="900"/>
      <c r="X2" s="921"/>
      <c r="Y2" s="900"/>
      <c r="Z2" s="900"/>
      <c r="AA2" s="900"/>
      <c r="AB2" s="900"/>
      <c r="AC2" s="909"/>
      <c r="AD2" s="900"/>
      <c r="AE2" s="921"/>
      <c r="AF2" s="900"/>
      <c r="AG2" s="900"/>
      <c r="AH2" s="900"/>
      <c r="AI2" s="900"/>
      <c r="AJ2" s="900"/>
      <c r="AK2" s="924"/>
      <c r="AL2" s="906"/>
      <c r="AM2" s="900"/>
      <c r="AN2" s="900"/>
      <c r="AO2" s="900"/>
      <c r="AP2" s="921"/>
      <c r="AQ2" s="909"/>
      <c r="AR2" s="900"/>
      <c r="AS2" s="906"/>
      <c r="AT2" s="900"/>
      <c r="AU2" s="900"/>
      <c r="AV2" s="900"/>
      <c r="AW2" s="900"/>
      <c r="AX2" s="900"/>
      <c r="AY2" s="900"/>
      <c r="AZ2" s="900"/>
      <c r="BA2" s="900"/>
      <c r="BB2" s="933"/>
      <c r="BC2" s="939"/>
      <c r="BD2" s="936"/>
      <c r="BE2" s="886"/>
      <c r="BF2" s="930"/>
    </row>
    <row r="3" spans="1:58" s="413" customFormat="1" ht="16.5" thickTop="1" thickBot="1" x14ac:dyDescent="0.3">
      <c r="A3" s="414" t="str">
        <f>'totaal BOL niv 4 3 jr'!C4&amp;" niveau "&amp;'totaal BOL niv 4 3 jr'!C5</f>
        <v>BOL niveau 4</v>
      </c>
      <c r="B3" s="415" t="s">
        <v>128</v>
      </c>
      <c r="C3" s="896"/>
      <c r="D3" s="897"/>
      <c r="E3" s="898"/>
      <c r="F3" s="927"/>
      <c r="G3" s="900"/>
      <c r="H3" s="900"/>
      <c r="I3" s="900"/>
      <c r="J3" s="900"/>
      <c r="K3" s="900"/>
      <c r="L3" s="900"/>
      <c r="M3" s="900"/>
      <c r="N3" s="900"/>
      <c r="O3" s="921"/>
      <c r="P3" s="900"/>
      <c r="Q3" s="909"/>
      <c r="R3" s="900"/>
      <c r="S3" s="900"/>
      <c r="T3" s="900"/>
      <c r="U3" s="900"/>
      <c r="V3" s="900"/>
      <c r="W3" s="900"/>
      <c r="X3" s="921"/>
      <c r="Y3" s="900"/>
      <c r="Z3" s="900"/>
      <c r="AA3" s="900"/>
      <c r="AB3" s="900"/>
      <c r="AC3" s="909"/>
      <c r="AD3" s="900"/>
      <c r="AE3" s="921"/>
      <c r="AF3" s="900"/>
      <c r="AG3" s="900"/>
      <c r="AH3" s="900"/>
      <c r="AI3" s="900"/>
      <c r="AJ3" s="900"/>
      <c r="AK3" s="924"/>
      <c r="AL3" s="906"/>
      <c r="AM3" s="900"/>
      <c r="AN3" s="900"/>
      <c r="AO3" s="900"/>
      <c r="AP3" s="921"/>
      <c r="AQ3" s="909"/>
      <c r="AR3" s="900"/>
      <c r="AS3" s="906"/>
      <c r="AT3" s="900"/>
      <c r="AU3" s="900"/>
      <c r="AV3" s="900"/>
      <c r="AW3" s="900"/>
      <c r="AX3" s="900"/>
      <c r="AY3" s="900"/>
      <c r="AZ3" s="900"/>
      <c r="BA3" s="900"/>
      <c r="BB3" s="933"/>
      <c r="BC3" s="939"/>
      <c r="BD3" s="936"/>
      <c r="BE3" s="886"/>
      <c r="BF3" s="930"/>
    </row>
    <row r="4" spans="1:58" s="413" customFormat="1" ht="16.5" thickTop="1" thickBot="1" x14ac:dyDescent="0.3">
      <c r="A4" s="414">
        <f>'totaal BOL niv 4 3 jr'!C3</f>
        <v>0</v>
      </c>
      <c r="B4" s="415" t="s">
        <v>129</v>
      </c>
      <c r="C4" s="896"/>
      <c r="D4" s="897"/>
      <c r="E4" s="898"/>
      <c r="F4" s="927"/>
      <c r="G4" s="900"/>
      <c r="H4" s="900"/>
      <c r="I4" s="900"/>
      <c r="J4" s="900"/>
      <c r="K4" s="900"/>
      <c r="L4" s="900"/>
      <c r="M4" s="900"/>
      <c r="N4" s="900"/>
      <c r="O4" s="921"/>
      <c r="P4" s="900"/>
      <c r="Q4" s="909"/>
      <c r="R4" s="900"/>
      <c r="S4" s="900"/>
      <c r="T4" s="900"/>
      <c r="U4" s="900"/>
      <c r="V4" s="900"/>
      <c r="W4" s="900"/>
      <c r="X4" s="921"/>
      <c r="Y4" s="900"/>
      <c r="Z4" s="900"/>
      <c r="AA4" s="900"/>
      <c r="AB4" s="900"/>
      <c r="AC4" s="909"/>
      <c r="AD4" s="900"/>
      <c r="AE4" s="921"/>
      <c r="AF4" s="900"/>
      <c r="AG4" s="900"/>
      <c r="AH4" s="900"/>
      <c r="AI4" s="900"/>
      <c r="AJ4" s="900"/>
      <c r="AK4" s="924"/>
      <c r="AL4" s="906"/>
      <c r="AM4" s="900"/>
      <c r="AN4" s="900"/>
      <c r="AO4" s="900"/>
      <c r="AP4" s="921"/>
      <c r="AQ4" s="909"/>
      <c r="AR4" s="900"/>
      <c r="AS4" s="906"/>
      <c r="AT4" s="900"/>
      <c r="AU4" s="900"/>
      <c r="AV4" s="900"/>
      <c r="AW4" s="900"/>
      <c r="AX4" s="900"/>
      <c r="AY4" s="900"/>
      <c r="AZ4" s="900"/>
      <c r="BA4" s="900"/>
      <c r="BB4" s="933"/>
      <c r="BC4" s="939"/>
      <c r="BD4" s="936"/>
      <c r="BE4" s="886"/>
      <c r="BF4" s="930"/>
    </row>
    <row r="5" spans="1:58" s="413" customFormat="1" ht="15.75" customHeight="1" thickTop="1" x14ac:dyDescent="0.25">
      <c r="A5" s="414" t="str">
        <f>'totaal BOL niv 4 3 jr'!C10</f>
        <v>2015-2016</v>
      </c>
      <c r="B5" s="414"/>
      <c r="C5" s="917" t="s">
        <v>37</v>
      </c>
      <c r="D5" s="917" t="s">
        <v>38</v>
      </c>
      <c r="E5" s="917" t="s">
        <v>38</v>
      </c>
      <c r="F5" s="927"/>
      <c r="G5" s="900"/>
      <c r="H5" s="900"/>
      <c r="I5" s="900"/>
      <c r="J5" s="900"/>
      <c r="K5" s="900"/>
      <c r="L5" s="900"/>
      <c r="M5" s="900"/>
      <c r="N5" s="900"/>
      <c r="O5" s="921"/>
      <c r="P5" s="900"/>
      <c r="Q5" s="909"/>
      <c r="R5" s="900"/>
      <c r="S5" s="900"/>
      <c r="T5" s="900"/>
      <c r="U5" s="900"/>
      <c r="V5" s="900"/>
      <c r="W5" s="900"/>
      <c r="X5" s="921"/>
      <c r="Y5" s="900"/>
      <c r="Z5" s="900"/>
      <c r="AA5" s="900"/>
      <c r="AB5" s="900"/>
      <c r="AC5" s="909"/>
      <c r="AD5" s="900"/>
      <c r="AE5" s="921"/>
      <c r="AF5" s="900"/>
      <c r="AG5" s="900"/>
      <c r="AH5" s="900"/>
      <c r="AI5" s="900"/>
      <c r="AJ5" s="900"/>
      <c r="AK5" s="924"/>
      <c r="AL5" s="906"/>
      <c r="AM5" s="900"/>
      <c r="AN5" s="900"/>
      <c r="AO5" s="900"/>
      <c r="AP5" s="921"/>
      <c r="AQ5" s="909"/>
      <c r="AR5" s="900"/>
      <c r="AS5" s="906"/>
      <c r="AT5" s="900"/>
      <c r="AU5" s="900"/>
      <c r="AV5" s="900"/>
      <c r="AW5" s="900"/>
      <c r="AX5" s="900"/>
      <c r="AY5" s="900"/>
      <c r="AZ5" s="900"/>
      <c r="BA5" s="900"/>
      <c r="BB5" s="933"/>
      <c r="BC5" s="939"/>
      <c r="BD5" s="936"/>
      <c r="BE5" s="886"/>
      <c r="BF5" s="930"/>
    </row>
    <row r="6" spans="1:58" s="413" customFormat="1" ht="15.75" thickBot="1" x14ac:dyDescent="0.3">
      <c r="A6" s="415">
        <f>'totaal BOL niv 4 3 jr'!C7</f>
        <v>0</v>
      </c>
      <c r="B6" s="415"/>
      <c r="C6" s="918"/>
      <c r="D6" s="918"/>
      <c r="E6" s="918"/>
      <c r="F6" s="927"/>
      <c r="G6" s="900"/>
      <c r="H6" s="900"/>
      <c r="I6" s="900"/>
      <c r="J6" s="900"/>
      <c r="K6" s="900"/>
      <c r="L6" s="900"/>
      <c r="M6" s="900"/>
      <c r="N6" s="900"/>
      <c r="O6" s="921"/>
      <c r="P6" s="900"/>
      <c r="Q6" s="909"/>
      <c r="R6" s="900"/>
      <c r="S6" s="900"/>
      <c r="T6" s="900"/>
      <c r="U6" s="900"/>
      <c r="V6" s="900"/>
      <c r="W6" s="900"/>
      <c r="X6" s="921"/>
      <c r="Y6" s="900"/>
      <c r="Z6" s="900"/>
      <c r="AA6" s="900"/>
      <c r="AB6" s="900"/>
      <c r="AC6" s="909"/>
      <c r="AD6" s="900"/>
      <c r="AE6" s="921"/>
      <c r="AF6" s="900"/>
      <c r="AG6" s="900"/>
      <c r="AH6" s="900"/>
      <c r="AI6" s="900"/>
      <c r="AJ6" s="900"/>
      <c r="AK6" s="924"/>
      <c r="AL6" s="906"/>
      <c r="AM6" s="900"/>
      <c r="AN6" s="900"/>
      <c r="AO6" s="900"/>
      <c r="AP6" s="921"/>
      <c r="AQ6" s="909"/>
      <c r="AR6" s="900"/>
      <c r="AS6" s="906"/>
      <c r="AT6" s="900"/>
      <c r="AU6" s="900"/>
      <c r="AV6" s="900"/>
      <c r="AW6" s="900"/>
      <c r="AX6" s="900"/>
      <c r="AY6" s="900"/>
      <c r="AZ6" s="900"/>
      <c r="BA6" s="900"/>
      <c r="BB6" s="933"/>
      <c r="BC6" s="939"/>
      <c r="BD6" s="936"/>
      <c r="BE6" s="886"/>
      <c r="BF6" s="930"/>
    </row>
    <row r="7" spans="1:58" s="413" customFormat="1" ht="14.45" customHeight="1" thickTop="1" thickBot="1" x14ac:dyDescent="0.25">
      <c r="A7" s="416"/>
      <c r="B7" s="417" t="s">
        <v>116</v>
      </c>
      <c r="C7" s="918"/>
      <c r="D7" s="918"/>
      <c r="E7" s="918"/>
      <c r="F7" s="928"/>
      <c r="G7" s="901"/>
      <c r="H7" s="901"/>
      <c r="I7" s="901"/>
      <c r="J7" s="901"/>
      <c r="K7" s="901"/>
      <c r="L7" s="901"/>
      <c r="M7" s="901"/>
      <c r="N7" s="901"/>
      <c r="O7" s="922"/>
      <c r="P7" s="901"/>
      <c r="Q7" s="910"/>
      <c r="R7" s="901"/>
      <c r="S7" s="901"/>
      <c r="T7" s="901"/>
      <c r="U7" s="901"/>
      <c r="V7" s="901"/>
      <c r="W7" s="901"/>
      <c r="X7" s="922"/>
      <c r="Y7" s="901"/>
      <c r="Z7" s="901"/>
      <c r="AA7" s="901"/>
      <c r="AB7" s="901"/>
      <c r="AC7" s="910"/>
      <c r="AD7" s="901"/>
      <c r="AE7" s="922"/>
      <c r="AF7" s="901"/>
      <c r="AG7" s="901"/>
      <c r="AH7" s="901"/>
      <c r="AI7" s="901"/>
      <c r="AJ7" s="901"/>
      <c r="AK7" s="925"/>
      <c r="AL7" s="907"/>
      <c r="AM7" s="901"/>
      <c r="AN7" s="901"/>
      <c r="AO7" s="901"/>
      <c r="AP7" s="922"/>
      <c r="AQ7" s="910"/>
      <c r="AR7" s="901"/>
      <c r="AS7" s="907"/>
      <c r="AT7" s="901"/>
      <c r="AU7" s="901"/>
      <c r="AV7" s="901"/>
      <c r="AW7" s="901"/>
      <c r="AX7" s="901"/>
      <c r="AY7" s="901"/>
      <c r="AZ7" s="901"/>
      <c r="BA7" s="901"/>
      <c r="BB7" s="934"/>
      <c r="BC7" s="940"/>
      <c r="BD7" s="937"/>
      <c r="BE7" s="887"/>
      <c r="BF7" s="931"/>
    </row>
    <row r="8" spans="1:58" s="413" customFormat="1" ht="15" customHeight="1" thickTop="1" thickBot="1" x14ac:dyDescent="0.25">
      <c r="A8" s="915" t="s">
        <v>224</v>
      </c>
      <c r="B8" s="888" t="s">
        <v>161</v>
      </c>
      <c r="C8" s="918"/>
      <c r="D8" s="918"/>
      <c r="E8" s="918"/>
      <c r="F8" s="914" t="s">
        <v>86</v>
      </c>
      <c r="G8" s="904"/>
      <c r="H8" s="902" t="s">
        <v>87</v>
      </c>
      <c r="I8" s="903"/>
      <c r="J8" s="903"/>
      <c r="K8" s="904"/>
      <c r="L8" s="902" t="s">
        <v>88</v>
      </c>
      <c r="M8" s="903"/>
      <c r="N8" s="903"/>
      <c r="O8" s="904"/>
      <c r="P8" s="418"/>
      <c r="Q8" s="197"/>
      <c r="R8" s="902" t="s">
        <v>89</v>
      </c>
      <c r="S8" s="903"/>
      <c r="T8" s="903"/>
      <c r="U8" s="904"/>
      <c r="V8" s="902" t="s">
        <v>90</v>
      </c>
      <c r="W8" s="903"/>
      <c r="X8" s="904"/>
      <c r="Y8" s="902" t="s">
        <v>91</v>
      </c>
      <c r="Z8" s="903"/>
      <c r="AA8" s="903"/>
      <c r="AB8" s="904"/>
      <c r="AC8" s="197"/>
      <c r="AD8" s="902" t="s">
        <v>92</v>
      </c>
      <c r="AE8" s="903"/>
      <c r="AF8" s="903"/>
      <c r="AG8" s="903"/>
      <c r="AH8" s="904"/>
      <c r="AI8" s="902" t="s">
        <v>93</v>
      </c>
      <c r="AJ8" s="903"/>
      <c r="AK8" s="903"/>
      <c r="AL8" s="903"/>
      <c r="AM8" s="904"/>
      <c r="AN8" s="902" t="s">
        <v>95</v>
      </c>
      <c r="AO8" s="903"/>
      <c r="AP8" s="904"/>
      <c r="AQ8" s="197"/>
      <c r="AR8" s="902" t="s">
        <v>94</v>
      </c>
      <c r="AS8" s="903"/>
      <c r="AT8" s="903"/>
      <c r="AU8" s="904"/>
      <c r="AV8" s="902" t="s">
        <v>96</v>
      </c>
      <c r="AW8" s="903"/>
      <c r="AX8" s="903"/>
      <c r="AY8" s="904"/>
      <c r="AZ8" s="902" t="s">
        <v>97</v>
      </c>
      <c r="BA8" s="904"/>
      <c r="BB8" s="204"/>
      <c r="BC8" s="223"/>
      <c r="BD8" s="206" t="s">
        <v>8</v>
      </c>
      <c r="BE8" s="242"/>
      <c r="BF8" s="222"/>
    </row>
    <row r="9" spans="1:58" s="413" customFormat="1" ht="21" customHeight="1" thickTop="1" thickBot="1" x14ac:dyDescent="0.25">
      <c r="A9" s="916"/>
      <c r="B9" s="889"/>
      <c r="C9" s="919"/>
      <c r="D9" s="919"/>
      <c r="E9" s="919"/>
      <c r="F9" s="419">
        <v>1</v>
      </c>
      <c r="G9" s="420">
        <v>2</v>
      </c>
      <c r="H9" s="420">
        <v>3</v>
      </c>
      <c r="I9" s="420">
        <v>4</v>
      </c>
      <c r="J9" s="420">
        <v>5</v>
      </c>
      <c r="K9" s="420">
        <v>6</v>
      </c>
      <c r="L9" s="420">
        <v>7</v>
      </c>
      <c r="M9" s="420">
        <v>8</v>
      </c>
      <c r="N9" s="420">
        <v>9</v>
      </c>
      <c r="O9" s="421"/>
      <c r="P9" s="420">
        <v>10</v>
      </c>
      <c r="Q9" s="198"/>
      <c r="R9" s="420">
        <v>1</v>
      </c>
      <c r="S9" s="420">
        <v>2</v>
      </c>
      <c r="T9" s="420">
        <v>3</v>
      </c>
      <c r="U9" s="420">
        <v>4</v>
      </c>
      <c r="V9" s="420">
        <v>5</v>
      </c>
      <c r="W9" s="420">
        <v>6</v>
      </c>
      <c r="X9" s="421"/>
      <c r="Y9" s="420">
        <v>7</v>
      </c>
      <c r="Z9" s="420">
        <v>8</v>
      </c>
      <c r="AA9" s="420">
        <v>9</v>
      </c>
      <c r="AB9" s="420">
        <v>10</v>
      </c>
      <c r="AC9" s="198"/>
      <c r="AD9" s="420">
        <v>1</v>
      </c>
      <c r="AE9" s="421"/>
      <c r="AF9" s="420">
        <v>2</v>
      </c>
      <c r="AG9" s="420">
        <v>3</v>
      </c>
      <c r="AH9" s="420">
        <v>4</v>
      </c>
      <c r="AI9" s="420">
        <v>5</v>
      </c>
      <c r="AJ9" s="420">
        <v>6</v>
      </c>
      <c r="AK9" s="420">
        <v>7</v>
      </c>
      <c r="AL9" s="420">
        <v>8</v>
      </c>
      <c r="AM9" s="420">
        <v>9</v>
      </c>
      <c r="AN9" s="420">
        <v>10</v>
      </c>
      <c r="AO9" s="420">
        <v>11</v>
      </c>
      <c r="AP9" s="421"/>
      <c r="AQ9" s="198"/>
      <c r="AR9" s="420">
        <v>1</v>
      </c>
      <c r="AS9" s="420">
        <v>2</v>
      </c>
      <c r="AT9" s="420">
        <v>3</v>
      </c>
      <c r="AU9" s="420">
        <v>4</v>
      </c>
      <c r="AV9" s="420">
        <v>5</v>
      </c>
      <c r="AW9" s="420">
        <v>6</v>
      </c>
      <c r="AX9" s="420">
        <v>7</v>
      </c>
      <c r="AY9" s="420">
        <v>8</v>
      </c>
      <c r="AZ9" s="420">
        <v>9</v>
      </c>
      <c r="BA9" s="420">
        <v>10</v>
      </c>
      <c r="BB9" s="205"/>
      <c r="BC9" s="224"/>
      <c r="BD9" s="207" t="s">
        <v>8</v>
      </c>
      <c r="BE9" s="242"/>
      <c r="BF9" s="222"/>
    </row>
    <row r="10" spans="1:58" s="148" customFormat="1" ht="15" thickTop="1" x14ac:dyDescent="0.2">
      <c r="A10" s="441" t="str">
        <f>'totaal BOL niv 4 3 jr'!B18</f>
        <v>1aVerzorgen</v>
      </c>
      <c r="B10" s="438"/>
      <c r="C10" s="384"/>
      <c r="D10" s="384"/>
      <c r="E10" s="385"/>
      <c r="F10" s="386"/>
      <c r="G10" s="387"/>
      <c r="H10" s="387"/>
      <c r="I10" s="387"/>
      <c r="J10" s="387"/>
      <c r="K10" s="387"/>
      <c r="L10" s="387"/>
      <c r="M10" s="387"/>
      <c r="N10" s="387"/>
      <c r="O10" s="387"/>
      <c r="P10" s="387"/>
      <c r="Q10" s="408"/>
      <c r="R10" s="387"/>
      <c r="S10" s="387"/>
      <c r="T10" s="387"/>
      <c r="U10" s="387"/>
      <c r="V10" s="387"/>
      <c r="W10" s="387"/>
      <c r="X10" s="387"/>
      <c r="Y10" s="387"/>
      <c r="Z10" s="387"/>
      <c r="AA10" s="387"/>
      <c r="AB10" s="387"/>
      <c r="AC10" s="408"/>
      <c r="AD10" s="387"/>
      <c r="AE10" s="387"/>
      <c r="AF10" s="387"/>
      <c r="AG10" s="387"/>
      <c r="AH10" s="387"/>
      <c r="AI10" s="387"/>
      <c r="AJ10" s="387"/>
      <c r="AK10" s="387"/>
      <c r="AL10" s="387"/>
      <c r="AM10" s="387"/>
      <c r="AN10" s="387"/>
      <c r="AO10" s="387"/>
      <c r="AP10" s="387"/>
      <c r="AQ10" s="408"/>
      <c r="AR10" s="387"/>
      <c r="AS10" s="387"/>
      <c r="AT10" s="387"/>
      <c r="AU10" s="387"/>
      <c r="AV10" s="387"/>
      <c r="AW10" s="387"/>
      <c r="AX10" s="387"/>
      <c r="AY10" s="387"/>
      <c r="AZ10" s="387"/>
      <c r="BA10" s="387"/>
      <c r="BB10" s="440"/>
      <c r="BC10" s="406"/>
      <c r="BD10" s="407" t="s">
        <v>8</v>
      </c>
      <c r="BE10" s="243"/>
      <c r="BF10" s="222"/>
    </row>
    <row r="11" spans="1:58" s="150" customFormat="1" x14ac:dyDescent="0.2">
      <c r="A11" s="126"/>
      <c r="B11" s="126"/>
      <c r="C11" s="127"/>
      <c r="D11" s="127"/>
      <c r="E11" s="128"/>
      <c r="F11" s="108"/>
      <c r="G11" s="109"/>
      <c r="H11" s="109"/>
      <c r="I11" s="109"/>
      <c r="J11" s="109"/>
      <c r="K11" s="109"/>
      <c r="L11" s="109"/>
      <c r="M11" s="109"/>
      <c r="N11" s="109"/>
      <c r="O11" s="110"/>
      <c r="P11" s="109"/>
      <c r="Q11" s="199">
        <f>SUM(F11:P11)</f>
        <v>0</v>
      </c>
      <c r="R11" s="109"/>
      <c r="S11" s="109"/>
      <c r="T11" s="109"/>
      <c r="U11" s="109"/>
      <c r="V11" s="109"/>
      <c r="W11" s="109"/>
      <c r="X11" s="110"/>
      <c r="Y11" s="109"/>
      <c r="Z11" s="109"/>
      <c r="AA11" s="109"/>
      <c r="AB11" s="109"/>
      <c r="AC11" s="199">
        <f>SUM(R11:AB11)</f>
        <v>0</v>
      </c>
      <c r="AD11" s="109"/>
      <c r="AE11" s="110"/>
      <c r="AF11" s="109"/>
      <c r="AG11" s="109"/>
      <c r="AH11" s="109"/>
      <c r="AI11" s="109"/>
      <c r="AJ11" s="109"/>
      <c r="AK11" s="109"/>
      <c r="AL11" s="109"/>
      <c r="AM11" s="109"/>
      <c r="AN11" s="109"/>
      <c r="AO11" s="109"/>
      <c r="AP11" s="110"/>
      <c r="AQ11" s="199">
        <f>SUM(AD11:AP11)</f>
        <v>0</v>
      </c>
      <c r="AR11" s="109"/>
      <c r="AS11" s="109"/>
      <c r="AT11" s="109"/>
      <c r="AU11" s="109"/>
      <c r="AV11" s="109"/>
      <c r="AW11" s="109"/>
      <c r="AX11" s="109"/>
      <c r="AY11" s="109"/>
      <c r="AZ11" s="109"/>
      <c r="BA11" s="109"/>
      <c r="BB11" s="199">
        <f>SUM(AR11:BA11)</f>
        <v>0</v>
      </c>
      <c r="BC11" s="225"/>
      <c r="BD11" s="208">
        <f>SUM(Q11+AC11+AQ11+BB11)</f>
        <v>0</v>
      </c>
      <c r="BE11" s="242"/>
      <c r="BF11" s="461"/>
    </row>
    <row r="12" spans="1:58" s="13" customFormat="1" x14ac:dyDescent="0.2">
      <c r="A12" s="126"/>
      <c r="B12" s="126"/>
      <c r="C12" s="127"/>
      <c r="D12" s="127"/>
      <c r="E12" s="128"/>
      <c r="F12" s="108"/>
      <c r="G12" s="109"/>
      <c r="H12" s="109"/>
      <c r="I12" s="109"/>
      <c r="J12" s="109"/>
      <c r="K12" s="109"/>
      <c r="L12" s="109"/>
      <c r="M12" s="109"/>
      <c r="N12" s="109"/>
      <c r="O12" s="110"/>
      <c r="P12" s="109"/>
      <c r="Q12" s="199">
        <f t="shared" ref="Q12:Q15" si="0">SUM(F12:P12)</f>
        <v>0</v>
      </c>
      <c r="R12" s="109"/>
      <c r="S12" s="109"/>
      <c r="T12" s="109"/>
      <c r="U12" s="109"/>
      <c r="V12" s="109"/>
      <c r="W12" s="109"/>
      <c r="X12" s="110"/>
      <c r="Y12" s="109"/>
      <c r="Z12" s="109"/>
      <c r="AA12" s="109"/>
      <c r="AB12" s="109"/>
      <c r="AC12" s="199">
        <f t="shared" ref="AC12:AC15" si="1">SUM(R12:AB12)</f>
        <v>0</v>
      </c>
      <c r="AD12" s="109"/>
      <c r="AE12" s="110"/>
      <c r="AF12" s="109"/>
      <c r="AG12" s="109"/>
      <c r="AH12" s="109"/>
      <c r="AI12" s="109"/>
      <c r="AJ12" s="109"/>
      <c r="AK12" s="109"/>
      <c r="AL12" s="109"/>
      <c r="AM12" s="109"/>
      <c r="AN12" s="109"/>
      <c r="AO12" s="109"/>
      <c r="AP12" s="110"/>
      <c r="AQ12" s="199">
        <f t="shared" ref="AQ12:AQ15" si="2">SUM(AD12:AP12)</f>
        <v>0</v>
      </c>
      <c r="AR12" s="109"/>
      <c r="AS12" s="109"/>
      <c r="AT12" s="109"/>
      <c r="AU12" s="109"/>
      <c r="AV12" s="109"/>
      <c r="AW12" s="109"/>
      <c r="AX12" s="109"/>
      <c r="AY12" s="109"/>
      <c r="AZ12" s="109"/>
      <c r="BA12" s="109"/>
      <c r="BB12" s="199">
        <f t="shared" ref="BB12:BB15" si="3">SUM(AR12:BA12)</f>
        <v>0</v>
      </c>
      <c r="BC12" s="225"/>
      <c r="BD12" s="208">
        <f t="shared" ref="BD12:BD15" si="4">SUM(Q12+AC12+AQ12+BB12)</f>
        <v>0</v>
      </c>
      <c r="BE12" s="242"/>
      <c r="BF12" s="461"/>
    </row>
    <row r="13" spans="1:58" s="13" customFormat="1" x14ac:dyDescent="0.2">
      <c r="A13" s="126"/>
      <c r="B13" s="126"/>
      <c r="C13" s="127"/>
      <c r="D13" s="127"/>
      <c r="E13" s="128"/>
      <c r="F13" s="108"/>
      <c r="G13" s="109"/>
      <c r="H13" s="109"/>
      <c r="I13" s="109"/>
      <c r="J13" s="109"/>
      <c r="K13" s="109"/>
      <c r="L13" s="109"/>
      <c r="M13" s="109"/>
      <c r="N13" s="109"/>
      <c r="O13" s="110"/>
      <c r="P13" s="109"/>
      <c r="Q13" s="199">
        <f t="shared" si="0"/>
        <v>0</v>
      </c>
      <c r="R13" s="109"/>
      <c r="S13" s="109"/>
      <c r="T13" s="109"/>
      <c r="U13" s="109"/>
      <c r="V13" s="109"/>
      <c r="W13" s="109"/>
      <c r="X13" s="110"/>
      <c r="Y13" s="109"/>
      <c r="Z13" s="109"/>
      <c r="AA13" s="109"/>
      <c r="AB13" s="109"/>
      <c r="AC13" s="199">
        <f t="shared" si="1"/>
        <v>0</v>
      </c>
      <c r="AD13" s="109"/>
      <c r="AE13" s="110"/>
      <c r="AF13" s="109"/>
      <c r="AG13" s="109"/>
      <c r="AH13" s="109"/>
      <c r="AI13" s="109"/>
      <c r="AJ13" s="109"/>
      <c r="AK13" s="109"/>
      <c r="AL13" s="109"/>
      <c r="AM13" s="109"/>
      <c r="AN13" s="109"/>
      <c r="AO13" s="109"/>
      <c r="AP13" s="110"/>
      <c r="AQ13" s="199">
        <f t="shared" si="2"/>
        <v>0</v>
      </c>
      <c r="AR13" s="109"/>
      <c r="AS13" s="109"/>
      <c r="AT13" s="109"/>
      <c r="AU13" s="109"/>
      <c r="AV13" s="109"/>
      <c r="AW13" s="109"/>
      <c r="AX13" s="109"/>
      <c r="AY13" s="109"/>
      <c r="AZ13" s="109"/>
      <c r="BA13" s="109"/>
      <c r="BB13" s="199">
        <f t="shared" si="3"/>
        <v>0</v>
      </c>
      <c r="BC13" s="225"/>
      <c r="BD13" s="208">
        <f t="shared" si="4"/>
        <v>0</v>
      </c>
      <c r="BE13" s="242"/>
      <c r="BF13" s="461"/>
    </row>
    <row r="14" spans="1:58" s="13" customFormat="1" x14ac:dyDescent="0.2">
      <c r="A14" s="126"/>
      <c r="B14" s="126"/>
      <c r="C14" s="129"/>
      <c r="D14" s="129"/>
      <c r="E14" s="130"/>
      <c r="F14" s="108"/>
      <c r="G14" s="109"/>
      <c r="H14" s="109"/>
      <c r="I14" s="109"/>
      <c r="J14" s="109"/>
      <c r="K14" s="109"/>
      <c r="L14" s="109"/>
      <c r="M14" s="109"/>
      <c r="N14" s="109"/>
      <c r="O14" s="110"/>
      <c r="P14" s="109"/>
      <c r="Q14" s="199">
        <f t="shared" si="0"/>
        <v>0</v>
      </c>
      <c r="R14" s="109"/>
      <c r="S14" s="109"/>
      <c r="T14" s="109"/>
      <c r="U14" s="109"/>
      <c r="V14" s="109"/>
      <c r="W14" s="109"/>
      <c r="X14" s="110"/>
      <c r="Y14" s="109"/>
      <c r="Z14" s="109"/>
      <c r="AA14" s="109"/>
      <c r="AB14" s="109"/>
      <c r="AC14" s="199">
        <f t="shared" si="1"/>
        <v>0</v>
      </c>
      <c r="AD14" s="109"/>
      <c r="AE14" s="110"/>
      <c r="AF14" s="109"/>
      <c r="AG14" s="109"/>
      <c r="AH14" s="109"/>
      <c r="AI14" s="109"/>
      <c r="AJ14" s="109"/>
      <c r="AK14" s="109"/>
      <c r="AL14" s="109"/>
      <c r="AM14" s="109"/>
      <c r="AN14" s="109"/>
      <c r="AO14" s="109"/>
      <c r="AP14" s="110"/>
      <c r="AQ14" s="199">
        <f t="shared" si="2"/>
        <v>0</v>
      </c>
      <c r="AR14" s="109"/>
      <c r="AS14" s="109"/>
      <c r="AT14" s="109"/>
      <c r="AU14" s="109"/>
      <c r="AV14" s="109"/>
      <c r="AW14" s="109"/>
      <c r="AX14" s="109"/>
      <c r="AY14" s="109"/>
      <c r="AZ14" s="109"/>
      <c r="BA14" s="109"/>
      <c r="BB14" s="199">
        <f t="shared" si="3"/>
        <v>0</v>
      </c>
      <c r="BC14" s="225"/>
      <c r="BD14" s="208">
        <f t="shared" si="4"/>
        <v>0</v>
      </c>
      <c r="BE14" s="242"/>
      <c r="BF14" s="461"/>
    </row>
    <row r="15" spans="1:58" s="13" customFormat="1" x14ac:dyDescent="0.2">
      <c r="A15" s="126"/>
      <c r="B15" s="131"/>
      <c r="C15" s="128"/>
      <c r="D15" s="128"/>
      <c r="E15" s="128"/>
      <c r="F15" s="108"/>
      <c r="G15" s="109"/>
      <c r="H15" s="109"/>
      <c r="I15" s="109"/>
      <c r="J15" s="109"/>
      <c r="K15" s="109"/>
      <c r="L15" s="109"/>
      <c r="M15" s="109"/>
      <c r="N15" s="109"/>
      <c r="O15" s="110"/>
      <c r="P15" s="109"/>
      <c r="Q15" s="199">
        <f t="shared" si="0"/>
        <v>0</v>
      </c>
      <c r="R15" s="109"/>
      <c r="S15" s="109"/>
      <c r="T15" s="109"/>
      <c r="U15" s="109"/>
      <c r="V15" s="109"/>
      <c r="W15" s="109"/>
      <c r="X15" s="110"/>
      <c r="Y15" s="109"/>
      <c r="Z15" s="109"/>
      <c r="AA15" s="109"/>
      <c r="AB15" s="109"/>
      <c r="AC15" s="199">
        <f t="shared" si="1"/>
        <v>0</v>
      </c>
      <c r="AD15" s="109"/>
      <c r="AE15" s="110"/>
      <c r="AF15" s="109"/>
      <c r="AG15" s="109"/>
      <c r="AH15" s="109"/>
      <c r="AI15" s="109"/>
      <c r="AJ15" s="109"/>
      <c r="AK15" s="109"/>
      <c r="AL15" s="109"/>
      <c r="AM15" s="109"/>
      <c r="AN15" s="109"/>
      <c r="AO15" s="109"/>
      <c r="AP15" s="110"/>
      <c r="AQ15" s="199">
        <f t="shared" si="2"/>
        <v>0</v>
      </c>
      <c r="AR15" s="109"/>
      <c r="AS15" s="109"/>
      <c r="AT15" s="109"/>
      <c r="AU15" s="109"/>
      <c r="AV15" s="109"/>
      <c r="AW15" s="109"/>
      <c r="AX15" s="109"/>
      <c r="AY15" s="109"/>
      <c r="AZ15" s="109"/>
      <c r="BA15" s="109"/>
      <c r="BB15" s="199">
        <f t="shared" si="3"/>
        <v>0</v>
      </c>
      <c r="BC15" s="225"/>
      <c r="BD15" s="208">
        <f t="shared" si="4"/>
        <v>0</v>
      </c>
      <c r="BE15" s="242"/>
      <c r="BF15" s="461"/>
    </row>
    <row r="16" spans="1:58" s="13" customFormat="1" ht="15.75" thickBot="1" x14ac:dyDescent="0.3">
      <c r="A16" s="444" t="s">
        <v>1</v>
      </c>
      <c r="B16" s="151"/>
      <c r="C16" s="152"/>
      <c r="D16" s="152"/>
      <c r="E16" s="153"/>
      <c r="F16" s="111"/>
      <c r="G16" s="112"/>
      <c r="H16" s="112"/>
      <c r="I16" s="112"/>
      <c r="J16" s="112"/>
      <c r="K16" s="112"/>
      <c r="L16" s="112"/>
      <c r="M16" s="112"/>
      <c r="N16" s="112"/>
      <c r="O16" s="113"/>
      <c r="P16" s="112"/>
      <c r="Q16" s="200">
        <f>SUBTOTAL(9,Q11:Q15)</f>
        <v>0</v>
      </c>
      <c r="R16" s="112"/>
      <c r="S16" s="112"/>
      <c r="T16" s="112"/>
      <c r="U16" s="112"/>
      <c r="V16" s="112"/>
      <c r="W16" s="112"/>
      <c r="X16" s="113"/>
      <c r="Y16" s="112"/>
      <c r="Z16" s="112"/>
      <c r="AA16" s="112"/>
      <c r="AB16" s="112"/>
      <c r="AC16" s="200">
        <f>SUBTOTAL(9,AC11:AC15)</f>
        <v>0</v>
      </c>
      <c r="AD16" s="112"/>
      <c r="AE16" s="113"/>
      <c r="AF16" s="112"/>
      <c r="AG16" s="112"/>
      <c r="AH16" s="112"/>
      <c r="AI16" s="112"/>
      <c r="AJ16" s="112"/>
      <c r="AK16" s="112"/>
      <c r="AL16" s="112"/>
      <c r="AM16" s="112"/>
      <c r="AN16" s="112"/>
      <c r="AO16" s="112"/>
      <c r="AP16" s="113"/>
      <c r="AQ16" s="200">
        <f>SUBTOTAL(9,AQ11:AQ15)</f>
        <v>0</v>
      </c>
      <c r="AR16" s="112"/>
      <c r="AS16" s="112"/>
      <c r="AT16" s="112"/>
      <c r="AU16" s="112"/>
      <c r="AV16" s="112"/>
      <c r="AW16" s="112"/>
      <c r="AX16" s="112"/>
      <c r="AY16" s="112"/>
      <c r="AZ16" s="112"/>
      <c r="BA16" s="112"/>
      <c r="BB16" s="200">
        <f>SUBTOTAL(9,BB11:BB15)</f>
        <v>0</v>
      </c>
      <c r="BC16" s="226"/>
      <c r="BD16" s="209">
        <f>SUBTOTAL(9,BD11:BD15)</f>
        <v>0</v>
      </c>
      <c r="BE16" s="244">
        <f>'totaal BOL niv 4 3 jr'!G18</f>
        <v>0</v>
      </c>
      <c r="BF16" s="461"/>
    </row>
    <row r="17" spans="1:58" s="1" customFormat="1" ht="15" thickTop="1" x14ac:dyDescent="0.2">
      <c r="A17" s="445" t="str">
        <f>'totaal BOL niv 4 3 jr'!B19</f>
        <v>1bThema1: Welzijn</v>
      </c>
      <c r="B17" s="451"/>
      <c r="C17" s="388"/>
      <c r="D17" s="388"/>
      <c r="E17" s="388"/>
      <c r="F17" s="389"/>
      <c r="G17" s="390"/>
      <c r="H17" s="390"/>
      <c r="I17" s="390"/>
      <c r="J17" s="390"/>
      <c r="K17" s="390"/>
      <c r="L17" s="390"/>
      <c r="M17" s="390"/>
      <c r="N17" s="390"/>
      <c r="O17" s="390"/>
      <c r="P17" s="390"/>
      <c r="Q17" s="409"/>
      <c r="R17" s="390"/>
      <c r="S17" s="390"/>
      <c r="T17" s="390"/>
      <c r="U17" s="390"/>
      <c r="V17" s="390"/>
      <c r="W17" s="390"/>
      <c r="X17" s="390"/>
      <c r="Y17" s="390"/>
      <c r="Z17" s="390"/>
      <c r="AA17" s="390"/>
      <c r="AB17" s="390"/>
      <c r="AC17" s="409"/>
      <c r="AD17" s="390"/>
      <c r="AE17" s="390"/>
      <c r="AF17" s="390"/>
      <c r="AG17" s="390"/>
      <c r="AH17" s="390"/>
      <c r="AI17" s="390"/>
      <c r="AJ17" s="390"/>
      <c r="AK17" s="390"/>
      <c r="AL17" s="390"/>
      <c r="AM17" s="390"/>
      <c r="AN17" s="390"/>
      <c r="AO17" s="390"/>
      <c r="AP17" s="390"/>
      <c r="AQ17" s="409"/>
      <c r="AR17" s="390"/>
      <c r="AS17" s="390"/>
      <c r="AT17" s="390"/>
      <c r="AU17" s="390"/>
      <c r="AV17" s="390"/>
      <c r="AW17" s="390"/>
      <c r="AX17" s="390"/>
      <c r="AY17" s="390"/>
      <c r="AZ17" s="390"/>
      <c r="BA17" s="390"/>
      <c r="BB17" s="409"/>
      <c r="BC17" s="403"/>
      <c r="BD17" s="404" t="s">
        <v>8</v>
      </c>
      <c r="BE17" s="242"/>
      <c r="BF17" s="464"/>
    </row>
    <row r="18" spans="1:58" s="1" customFormat="1" x14ac:dyDescent="0.2">
      <c r="A18" s="126"/>
      <c r="B18" s="131"/>
      <c r="C18" s="128"/>
      <c r="D18" s="128"/>
      <c r="E18" s="128"/>
      <c r="F18" s="108"/>
      <c r="G18" s="109"/>
      <c r="H18" s="109"/>
      <c r="I18" s="109"/>
      <c r="J18" s="109"/>
      <c r="K18" s="109"/>
      <c r="L18" s="109"/>
      <c r="M18" s="109"/>
      <c r="N18" s="109"/>
      <c r="O18" s="110"/>
      <c r="P18" s="109"/>
      <c r="Q18" s="199">
        <f>SUM(F18:P18)</f>
        <v>0</v>
      </c>
      <c r="R18" s="109"/>
      <c r="S18" s="109"/>
      <c r="T18" s="109"/>
      <c r="U18" s="109"/>
      <c r="V18" s="109"/>
      <c r="W18" s="109"/>
      <c r="X18" s="110"/>
      <c r="Y18" s="109"/>
      <c r="Z18" s="109"/>
      <c r="AA18" s="109"/>
      <c r="AB18" s="109"/>
      <c r="AC18" s="199">
        <f>SUM(R18:AB18)</f>
        <v>0</v>
      </c>
      <c r="AD18" s="109"/>
      <c r="AE18" s="110"/>
      <c r="AF18" s="109"/>
      <c r="AG18" s="109"/>
      <c r="AH18" s="109"/>
      <c r="AI18" s="109"/>
      <c r="AJ18" s="109"/>
      <c r="AK18" s="109"/>
      <c r="AL18" s="109"/>
      <c r="AM18" s="109"/>
      <c r="AN18" s="109"/>
      <c r="AO18" s="109"/>
      <c r="AP18" s="110"/>
      <c r="AQ18" s="199">
        <f>SUM(AD18:AP18)</f>
        <v>0</v>
      </c>
      <c r="AR18" s="109"/>
      <c r="AS18" s="109"/>
      <c r="AT18" s="109"/>
      <c r="AU18" s="109"/>
      <c r="AV18" s="109"/>
      <c r="AW18" s="109"/>
      <c r="AX18" s="109"/>
      <c r="AY18" s="109"/>
      <c r="AZ18" s="109"/>
      <c r="BA18" s="109"/>
      <c r="BB18" s="199">
        <f>SUM(AR18:BA18)</f>
        <v>0</v>
      </c>
      <c r="BC18" s="225"/>
      <c r="BD18" s="208">
        <f t="shared" ref="BD18:BD22" si="5">SUM(Q18+AC18+AQ18+BB18)</f>
        <v>0</v>
      </c>
      <c r="BE18" s="242"/>
      <c r="BF18" s="461"/>
    </row>
    <row r="19" spans="1:58" s="1" customFormat="1" x14ac:dyDescent="0.2">
      <c r="A19" s="126"/>
      <c r="B19" s="131"/>
      <c r="C19" s="128"/>
      <c r="D19" s="128"/>
      <c r="E19" s="128"/>
      <c r="F19" s="108"/>
      <c r="G19" s="109"/>
      <c r="H19" s="109"/>
      <c r="I19" s="109"/>
      <c r="J19" s="109"/>
      <c r="K19" s="109"/>
      <c r="L19" s="109"/>
      <c r="M19" s="109"/>
      <c r="N19" s="109"/>
      <c r="O19" s="110"/>
      <c r="P19" s="109"/>
      <c r="Q19" s="199">
        <f>SUM(F19:P19)</f>
        <v>0</v>
      </c>
      <c r="R19" s="109"/>
      <c r="S19" s="109"/>
      <c r="T19" s="109"/>
      <c r="U19" s="109"/>
      <c r="V19" s="109"/>
      <c r="W19" s="109"/>
      <c r="X19" s="110"/>
      <c r="Y19" s="109"/>
      <c r="Z19" s="109"/>
      <c r="AA19" s="109"/>
      <c r="AB19" s="109"/>
      <c r="AC19" s="199">
        <f>SUM(R19:AB19)</f>
        <v>0</v>
      </c>
      <c r="AD19" s="109"/>
      <c r="AE19" s="110"/>
      <c r="AF19" s="109"/>
      <c r="AG19" s="109"/>
      <c r="AH19" s="109"/>
      <c r="AI19" s="109"/>
      <c r="AJ19" s="109"/>
      <c r="AK19" s="109"/>
      <c r="AL19" s="109"/>
      <c r="AM19" s="109"/>
      <c r="AN19" s="109"/>
      <c r="AO19" s="109"/>
      <c r="AP19" s="110"/>
      <c r="AQ19" s="199">
        <f>SUM(AD19:AP19)</f>
        <v>0</v>
      </c>
      <c r="AR19" s="109"/>
      <c r="AS19" s="109"/>
      <c r="AT19" s="109"/>
      <c r="AU19" s="109"/>
      <c r="AV19" s="109"/>
      <c r="AW19" s="109"/>
      <c r="AX19" s="109"/>
      <c r="AY19" s="109"/>
      <c r="AZ19" s="109"/>
      <c r="BA19" s="109"/>
      <c r="BB19" s="199">
        <f>SUM(AR19:BA19)</f>
        <v>0</v>
      </c>
      <c r="BC19" s="225"/>
      <c r="BD19" s="208">
        <f t="shared" si="5"/>
        <v>0</v>
      </c>
      <c r="BE19" s="242"/>
      <c r="BF19" s="461"/>
    </row>
    <row r="20" spans="1:58" s="1" customFormat="1" x14ac:dyDescent="0.2">
      <c r="A20" s="126"/>
      <c r="B20" s="131"/>
      <c r="C20" s="128"/>
      <c r="D20" s="128"/>
      <c r="E20" s="128"/>
      <c r="F20" s="114"/>
      <c r="G20" s="115"/>
      <c r="H20" s="115"/>
      <c r="I20" s="115"/>
      <c r="J20" s="115"/>
      <c r="K20" s="115"/>
      <c r="L20" s="115"/>
      <c r="M20" s="115"/>
      <c r="N20" s="115"/>
      <c r="O20" s="116"/>
      <c r="P20" s="115"/>
      <c r="Q20" s="199">
        <f>SUM(F20:P20)</f>
        <v>0</v>
      </c>
      <c r="R20" s="115"/>
      <c r="S20" s="115"/>
      <c r="T20" s="115"/>
      <c r="U20" s="115"/>
      <c r="V20" s="115"/>
      <c r="W20" s="115"/>
      <c r="X20" s="116"/>
      <c r="Y20" s="115"/>
      <c r="Z20" s="115"/>
      <c r="AA20" s="115"/>
      <c r="AB20" s="115"/>
      <c r="AC20" s="199">
        <f>SUM(R20:AB20)</f>
        <v>0</v>
      </c>
      <c r="AD20" s="115"/>
      <c r="AE20" s="116"/>
      <c r="AF20" s="115"/>
      <c r="AG20" s="115"/>
      <c r="AH20" s="115"/>
      <c r="AI20" s="115"/>
      <c r="AJ20" s="115"/>
      <c r="AK20" s="115"/>
      <c r="AL20" s="115"/>
      <c r="AM20" s="115"/>
      <c r="AN20" s="115"/>
      <c r="AO20" s="115"/>
      <c r="AP20" s="116"/>
      <c r="AQ20" s="199">
        <f>SUM(AD20:AP20)</f>
        <v>0</v>
      </c>
      <c r="AR20" s="115"/>
      <c r="AS20" s="115"/>
      <c r="AT20" s="115"/>
      <c r="AU20" s="115"/>
      <c r="AV20" s="115"/>
      <c r="AW20" s="115"/>
      <c r="AX20" s="115"/>
      <c r="AY20" s="115"/>
      <c r="AZ20" s="115"/>
      <c r="BA20" s="115"/>
      <c r="BB20" s="199">
        <f>SUM(AR20:BA20)</f>
        <v>0</v>
      </c>
      <c r="BC20" s="227"/>
      <c r="BD20" s="208">
        <f t="shared" si="5"/>
        <v>0</v>
      </c>
      <c r="BE20" s="242"/>
      <c r="BF20" s="461"/>
    </row>
    <row r="21" spans="1:58" s="1" customFormat="1" x14ac:dyDescent="0.2">
      <c r="A21" s="126"/>
      <c r="B21" s="131"/>
      <c r="C21" s="128"/>
      <c r="D21" s="128"/>
      <c r="E21" s="128"/>
      <c r="F21" s="114"/>
      <c r="G21" s="115"/>
      <c r="H21" s="115"/>
      <c r="I21" s="115"/>
      <c r="J21" s="115"/>
      <c r="K21" s="115"/>
      <c r="L21" s="115"/>
      <c r="M21" s="115"/>
      <c r="N21" s="115"/>
      <c r="O21" s="116"/>
      <c r="P21" s="115"/>
      <c r="Q21" s="199">
        <f>SUM(F21:P21)</f>
        <v>0</v>
      </c>
      <c r="R21" s="115"/>
      <c r="S21" s="115"/>
      <c r="T21" s="115"/>
      <c r="U21" s="115"/>
      <c r="V21" s="115"/>
      <c r="W21" s="115"/>
      <c r="X21" s="116"/>
      <c r="Y21" s="115"/>
      <c r="Z21" s="115"/>
      <c r="AA21" s="115"/>
      <c r="AB21" s="115"/>
      <c r="AC21" s="199">
        <f>SUM(R21:AB21)</f>
        <v>0</v>
      </c>
      <c r="AD21" s="115"/>
      <c r="AE21" s="116"/>
      <c r="AF21" s="115"/>
      <c r="AG21" s="115"/>
      <c r="AH21" s="115"/>
      <c r="AI21" s="115"/>
      <c r="AJ21" s="115"/>
      <c r="AK21" s="115"/>
      <c r="AL21" s="115"/>
      <c r="AM21" s="115"/>
      <c r="AN21" s="115"/>
      <c r="AO21" s="115"/>
      <c r="AP21" s="116"/>
      <c r="AQ21" s="199">
        <f>SUM(AD21:AP21)</f>
        <v>0</v>
      </c>
      <c r="AR21" s="115"/>
      <c r="AS21" s="115"/>
      <c r="AT21" s="115"/>
      <c r="AU21" s="115"/>
      <c r="AV21" s="115"/>
      <c r="AW21" s="115"/>
      <c r="AX21" s="115"/>
      <c r="AY21" s="115"/>
      <c r="AZ21" s="115"/>
      <c r="BA21" s="115"/>
      <c r="BB21" s="199">
        <f>SUM(AR21:BA21)</f>
        <v>0</v>
      </c>
      <c r="BC21" s="227"/>
      <c r="BD21" s="208">
        <f t="shared" si="5"/>
        <v>0</v>
      </c>
      <c r="BE21" s="242"/>
      <c r="BF21" s="461"/>
    </row>
    <row r="22" spans="1:58" s="1" customFormat="1" x14ac:dyDescent="0.2">
      <c r="A22" s="126"/>
      <c r="B22" s="131"/>
      <c r="C22" s="128"/>
      <c r="D22" s="128"/>
      <c r="E22" s="128"/>
      <c r="F22" s="114"/>
      <c r="G22" s="115"/>
      <c r="H22" s="115"/>
      <c r="I22" s="115"/>
      <c r="J22" s="115"/>
      <c r="K22" s="115"/>
      <c r="L22" s="115"/>
      <c r="M22" s="115"/>
      <c r="N22" s="115"/>
      <c r="O22" s="116"/>
      <c r="P22" s="115"/>
      <c r="Q22" s="199">
        <f>SUM(F22:P22)</f>
        <v>0</v>
      </c>
      <c r="R22" s="115"/>
      <c r="S22" s="115"/>
      <c r="T22" s="115"/>
      <c r="U22" s="115"/>
      <c r="V22" s="115"/>
      <c r="W22" s="115"/>
      <c r="X22" s="116"/>
      <c r="Y22" s="115"/>
      <c r="Z22" s="115"/>
      <c r="AA22" s="115"/>
      <c r="AB22" s="115"/>
      <c r="AC22" s="199">
        <f>SUM(R22:AB22)</f>
        <v>0</v>
      </c>
      <c r="AD22" s="115"/>
      <c r="AE22" s="116"/>
      <c r="AF22" s="115"/>
      <c r="AG22" s="115"/>
      <c r="AH22" s="115"/>
      <c r="AI22" s="115"/>
      <c r="AJ22" s="115"/>
      <c r="AK22" s="115"/>
      <c r="AL22" s="115"/>
      <c r="AM22" s="115"/>
      <c r="AN22" s="115"/>
      <c r="AO22" s="115"/>
      <c r="AP22" s="116"/>
      <c r="AQ22" s="199">
        <f>SUM(AD22:AP22)</f>
        <v>0</v>
      </c>
      <c r="AR22" s="115"/>
      <c r="AS22" s="115"/>
      <c r="AT22" s="115"/>
      <c r="AU22" s="115"/>
      <c r="AV22" s="115"/>
      <c r="AW22" s="115"/>
      <c r="AX22" s="115"/>
      <c r="AY22" s="115"/>
      <c r="AZ22" s="115"/>
      <c r="BA22" s="115"/>
      <c r="BB22" s="199">
        <f>SUM(AR22:BA22)</f>
        <v>0</v>
      </c>
      <c r="BC22" s="227"/>
      <c r="BD22" s="208">
        <f t="shared" si="5"/>
        <v>0</v>
      </c>
      <c r="BE22" s="242"/>
      <c r="BF22" s="461"/>
    </row>
    <row r="23" spans="1:58" s="1" customFormat="1" ht="15.75" thickBot="1" x14ac:dyDescent="0.3">
      <c r="A23" s="444" t="s">
        <v>1</v>
      </c>
      <c r="B23" s="157"/>
      <c r="C23" s="158"/>
      <c r="D23" s="158"/>
      <c r="E23" s="158"/>
      <c r="F23" s="111"/>
      <c r="G23" s="112"/>
      <c r="H23" s="112"/>
      <c r="I23" s="112"/>
      <c r="J23" s="112"/>
      <c r="K23" s="112"/>
      <c r="L23" s="112"/>
      <c r="M23" s="112"/>
      <c r="N23" s="112"/>
      <c r="O23" s="113"/>
      <c r="P23" s="112"/>
      <c r="Q23" s="200">
        <f>SUBTOTAL(9,Q18:Q22)</f>
        <v>0</v>
      </c>
      <c r="R23" s="112"/>
      <c r="S23" s="112"/>
      <c r="T23" s="112"/>
      <c r="U23" s="112"/>
      <c r="V23" s="112"/>
      <c r="W23" s="112"/>
      <c r="X23" s="113"/>
      <c r="Y23" s="112"/>
      <c r="Z23" s="112"/>
      <c r="AA23" s="112"/>
      <c r="AB23" s="112"/>
      <c r="AC23" s="200">
        <f>SUBTOTAL(9,AC18:AC22)</f>
        <v>0</v>
      </c>
      <c r="AD23" s="112"/>
      <c r="AE23" s="113"/>
      <c r="AF23" s="112"/>
      <c r="AG23" s="112"/>
      <c r="AH23" s="112"/>
      <c r="AI23" s="112"/>
      <c r="AJ23" s="112"/>
      <c r="AK23" s="112"/>
      <c r="AL23" s="112"/>
      <c r="AM23" s="112"/>
      <c r="AN23" s="112"/>
      <c r="AO23" s="112"/>
      <c r="AP23" s="113"/>
      <c r="AQ23" s="200">
        <f>SUBTOTAL(9,AQ18:AQ22)</f>
        <v>0</v>
      </c>
      <c r="AR23" s="112"/>
      <c r="AS23" s="112"/>
      <c r="AT23" s="112"/>
      <c r="AU23" s="112"/>
      <c r="AV23" s="112"/>
      <c r="AW23" s="112"/>
      <c r="AX23" s="112"/>
      <c r="AY23" s="112"/>
      <c r="AZ23" s="112"/>
      <c r="BA23" s="112"/>
      <c r="BB23" s="200">
        <f>SUBTOTAL(9,BB18:BB22)</f>
        <v>0</v>
      </c>
      <c r="BC23" s="228"/>
      <c r="BD23" s="209">
        <f>SUBTOTAL(9,BD18:BD22)</f>
        <v>0</v>
      </c>
      <c r="BE23" s="244">
        <f>'totaal BOL niv 4 3 jr'!G19</f>
        <v>0</v>
      </c>
      <c r="BF23" s="461"/>
    </row>
    <row r="24" spans="1:58" s="1" customFormat="1" ht="15" thickTop="1" x14ac:dyDescent="0.2">
      <c r="A24" s="445" t="str">
        <f>'totaal BOL niv 4 3 jr'!B20</f>
        <v>1c Thema 2: Gezondheid</v>
      </c>
      <c r="B24" s="451"/>
      <c r="C24" s="388"/>
      <c r="D24" s="388"/>
      <c r="E24" s="388"/>
      <c r="F24" s="389"/>
      <c r="G24" s="390"/>
      <c r="H24" s="390"/>
      <c r="I24" s="390"/>
      <c r="J24" s="390"/>
      <c r="K24" s="390"/>
      <c r="L24" s="390"/>
      <c r="M24" s="390"/>
      <c r="N24" s="390"/>
      <c r="O24" s="390"/>
      <c r="P24" s="390"/>
      <c r="Q24" s="409"/>
      <c r="R24" s="390"/>
      <c r="S24" s="390"/>
      <c r="T24" s="390"/>
      <c r="U24" s="390"/>
      <c r="V24" s="390"/>
      <c r="W24" s="390"/>
      <c r="X24" s="390"/>
      <c r="Y24" s="390"/>
      <c r="Z24" s="390"/>
      <c r="AA24" s="390"/>
      <c r="AB24" s="390"/>
      <c r="AC24" s="409"/>
      <c r="AD24" s="390"/>
      <c r="AE24" s="390"/>
      <c r="AF24" s="390"/>
      <c r="AG24" s="390"/>
      <c r="AH24" s="390"/>
      <c r="AI24" s="390"/>
      <c r="AJ24" s="390"/>
      <c r="AK24" s="390"/>
      <c r="AL24" s="390"/>
      <c r="AM24" s="390"/>
      <c r="AN24" s="390"/>
      <c r="AO24" s="390"/>
      <c r="AP24" s="390"/>
      <c r="AQ24" s="409"/>
      <c r="AR24" s="390"/>
      <c r="AS24" s="390"/>
      <c r="AT24" s="390"/>
      <c r="AU24" s="390"/>
      <c r="AV24" s="390"/>
      <c r="AW24" s="390"/>
      <c r="AX24" s="390"/>
      <c r="AY24" s="390"/>
      <c r="AZ24" s="390"/>
      <c r="BA24" s="390"/>
      <c r="BB24" s="409"/>
      <c r="BC24" s="403"/>
      <c r="BD24" s="404" t="s">
        <v>8</v>
      </c>
      <c r="BE24" s="242"/>
      <c r="BF24" s="464"/>
    </row>
    <row r="25" spans="1:58" s="1" customFormat="1" x14ac:dyDescent="0.2">
      <c r="A25" s="126"/>
      <c r="B25" s="131"/>
      <c r="C25" s="128"/>
      <c r="D25" s="128"/>
      <c r="E25" s="128"/>
      <c r="F25" s="108"/>
      <c r="G25" s="109"/>
      <c r="H25" s="109"/>
      <c r="I25" s="109"/>
      <c r="J25" s="109"/>
      <c r="K25" s="109"/>
      <c r="L25" s="109"/>
      <c r="M25" s="109"/>
      <c r="N25" s="109"/>
      <c r="O25" s="110"/>
      <c r="P25" s="109"/>
      <c r="Q25" s="199">
        <f>SUM(F25:P25)</f>
        <v>0</v>
      </c>
      <c r="R25" s="109"/>
      <c r="S25" s="109"/>
      <c r="T25" s="109"/>
      <c r="U25" s="109"/>
      <c r="V25" s="109"/>
      <c r="W25" s="109"/>
      <c r="X25" s="110"/>
      <c r="Y25" s="109"/>
      <c r="Z25" s="109"/>
      <c r="AA25" s="109"/>
      <c r="AB25" s="109"/>
      <c r="AC25" s="199">
        <f>SUM(R25:AB25)</f>
        <v>0</v>
      </c>
      <c r="AD25" s="109"/>
      <c r="AE25" s="110"/>
      <c r="AF25" s="109"/>
      <c r="AG25" s="109"/>
      <c r="AH25" s="109"/>
      <c r="AI25" s="109"/>
      <c r="AJ25" s="109"/>
      <c r="AK25" s="109"/>
      <c r="AL25" s="109"/>
      <c r="AM25" s="109"/>
      <c r="AN25" s="109"/>
      <c r="AO25" s="109"/>
      <c r="AP25" s="110"/>
      <c r="AQ25" s="199">
        <f>SUM(AD25:AP25)</f>
        <v>0</v>
      </c>
      <c r="AR25" s="109"/>
      <c r="AS25" s="109"/>
      <c r="AT25" s="109"/>
      <c r="AU25" s="109"/>
      <c r="AV25" s="109"/>
      <c r="AW25" s="109"/>
      <c r="AX25" s="109"/>
      <c r="AY25" s="109"/>
      <c r="AZ25" s="109"/>
      <c r="BA25" s="109"/>
      <c r="BB25" s="199">
        <f>SUM(AR25:BA25)</f>
        <v>0</v>
      </c>
      <c r="BC25" s="225"/>
      <c r="BD25" s="208">
        <f t="shared" ref="BD25:BD29" si="6">SUM(Q25+AC25+AQ25+BB25)</f>
        <v>0</v>
      </c>
      <c r="BE25" s="242"/>
      <c r="BF25" s="461"/>
    </row>
    <row r="26" spans="1:58" s="1" customFormat="1" x14ac:dyDescent="0.2">
      <c r="A26" s="126"/>
      <c r="B26" s="131"/>
      <c r="C26" s="128"/>
      <c r="D26" s="128"/>
      <c r="E26" s="128"/>
      <c r="F26" s="108"/>
      <c r="G26" s="109"/>
      <c r="H26" s="109"/>
      <c r="I26" s="109"/>
      <c r="J26" s="109"/>
      <c r="K26" s="109"/>
      <c r="L26" s="109"/>
      <c r="M26" s="109"/>
      <c r="N26" s="109"/>
      <c r="O26" s="110"/>
      <c r="P26" s="109"/>
      <c r="Q26" s="199">
        <f>SUM(F26:P26)</f>
        <v>0</v>
      </c>
      <c r="R26" s="109"/>
      <c r="S26" s="109"/>
      <c r="T26" s="109"/>
      <c r="U26" s="109"/>
      <c r="V26" s="109"/>
      <c r="W26" s="109"/>
      <c r="X26" s="110"/>
      <c r="Y26" s="109"/>
      <c r="Z26" s="109"/>
      <c r="AA26" s="109"/>
      <c r="AB26" s="109"/>
      <c r="AC26" s="199">
        <f>SUM(R26:AB26)</f>
        <v>0</v>
      </c>
      <c r="AD26" s="109"/>
      <c r="AE26" s="110"/>
      <c r="AF26" s="109"/>
      <c r="AG26" s="109"/>
      <c r="AH26" s="109"/>
      <c r="AI26" s="109"/>
      <c r="AJ26" s="109"/>
      <c r="AK26" s="109"/>
      <c r="AL26" s="109"/>
      <c r="AM26" s="109"/>
      <c r="AN26" s="109"/>
      <c r="AO26" s="109"/>
      <c r="AP26" s="110"/>
      <c r="AQ26" s="199">
        <f>SUM(AD26:AP26)</f>
        <v>0</v>
      </c>
      <c r="AR26" s="109"/>
      <c r="AS26" s="109"/>
      <c r="AT26" s="109"/>
      <c r="AU26" s="109"/>
      <c r="AV26" s="109"/>
      <c r="AW26" s="109"/>
      <c r="AX26" s="109"/>
      <c r="AY26" s="109"/>
      <c r="AZ26" s="109"/>
      <c r="BA26" s="109"/>
      <c r="BB26" s="199">
        <f>SUM(AR26:BA26)</f>
        <v>0</v>
      </c>
      <c r="BC26" s="225"/>
      <c r="BD26" s="208">
        <f t="shared" si="6"/>
        <v>0</v>
      </c>
      <c r="BE26" s="242"/>
      <c r="BF26" s="461"/>
    </row>
    <row r="27" spans="1:58" s="1" customFormat="1" x14ac:dyDescent="0.2">
      <c r="A27" s="126"/>
      <c r="B27" s="131"/>
      <c r="C27" s="128"/>
      <c r="D27" s="128"/>
      <c r="E27" s="128"/>
      <c r="F27" s="114"/>
      <c r="G27" s="115"/>
      <c r="H27" s="115"/>
      <c r="I27" s="115"/>
      <c r="J27" s="115"/>
      <c r="K27" s="115"/>
      <c r="L27" s="115"/>
      <c r="M27" s="115"/>
      <c r="N27" s="115"/>
      <c r="O27" s="116"/>
      <c r="P27" s="115"/>
      <c r="Q27" s="199">
        <f>SUM(F27:P27)</f>
        <v>0</v>
      </c>
      <c r="R27" s="115"/>
      <c r="S27" s="115"/>
      <c r="T27" s="115"/>
      <c r="U27" s="115"/>
      <c r="V27" s="115"/>
      <c r="W27" s="115"/>
      <c r="X27" s="116"/>
      <c r="Y27" s="115"/>
      <c r="Z27" s="115"/>
      <c r="AA27" s="115"/>
      <c r="AB27" s="115"/>
      <c r="AC27" s="199">
        <f>SUM(R27:AB27)</f>
        <v>0</v>
      </c>
      <c r="AD27" s="115"/>
      <c r="AE27" s="116"/>
      <c r="AF27" s="115"/>
      <c r="AG27" s="115"/>
      <c r="AH27" s="115"/>
      <c r="AI27" s="115"/>
      <c r="AJ27" s="115"/>
      <c r="AK27" s="115"/>
      <c r="AL27" s="115"/>
      <c r="AM27" s="115"/>
      <c r="AN27" s="115"/>
      <c r="AO27" s="115"/>
      <c r="AP27" s="116"/>
      <c r="AQ27" s="199">
        <f>SUM(AD27:AP27)</f>
        <v>0</v>
      </c>
      <c r="AR27" s="115"/>
      <c r="AS27" s="115"/>
      <c r="AT27" s="115"/>
      <c r="AU27" s="115"/>
      <c r="AV27" s="115"/>
      <c r="AW27" s="115"/>
      <c r="AX27" s="115"/>
      <c r="AY27" s="115"/>
      <c r="AZ27" s="115"/>
      <c r="BA27" s="115"/>
      <c r="BB27" s="199">
        <f>SUM(AR27:BA27)</f>
        <v>0</v>
      </c>
      <c r="BC27" s="227"/>
      <c r="BD27" s="208">
        <f t="shared" si="6"/>
        <v>0</v>
      </c>
      <c r="BE27" s="242"/>
      <c r="BF27" s="461"/>
    </row>
    <row r="28" spans="1:58" s="1" customFormat="1" x14ac:dyDescent="0.2">
      <c r="A28" s="126"/>
      <c r="B28" s="131"/>
      <c r="C28" s="128"/>
      <c r="D28" s="128"/>
      <c r="E28" s="128"/>
      <c r="F28" s="114"/>
      <c r="G28" s="115"/>
      <c r="H28" s="115"/>
      <c r="I28" s="115"/>
      <c r="J28" s="115"/>
      <c r="K28" s="115"/>
      <c r="L28" s="115"/>
      <c r="M28" s="115"/>
      <c r="N28" s="115"/>
      <c r="O28" s="116"/>
      <c r="P28" s="115"/>
      <c r="Q28" s="199">
        <f>SUM(F28:P28)</f>
        <v>0</v>
      </c>
      <c r="R28" s="115"/>
      <c r="S28" s="115"/>
      <c r="T28" s="115"/>
      <c r="U28" s="115"/>
      <c r="V28" s="115"/>
      <c r="W28" s="115"/>
      <c r="X28" s="116"/>
      <c r="Y28" s="115"/>
      <c r="Z28" s="115"/>
      <c r="AA28" s="115"/>
      <c r="AB28" s="115"/>
      <c r="AC28" s="199">
        <f>SUM(R28:AB28)</f>
        <v>0</v>
      </c>
      <c r="AD28" s="115"/>
      <c r="AE28" s="116"/>
      <c r="AF28" s="115"/>
      <c r="AG28" s="115"/>
      <c r="AH28" s="115"/>
      <c r="AI28" s="115"/>
      <c r="AJ28" s="115"/>
      <c r="AK28" s="115"/>
      <c r="AL28" s="115"/>
      <c r="AM28" s="115"/>
      <c r="AN28" s="115"/>
      <c r="AO28" s="115"/>
      <c r="AP28" s="116"/>
      <c r="AQ28" s="199">
        <f>SUM(AD28:AP28)</f>
        <v>0</v>
      </c>
      <c r="AR28" s="115"/>
      <c r="AS28" s="115"/>
      <c r="AT28" s="115"/>
      <c r="AU28" s="115"/>
      <c r="AV28" s="115"/>
      <c r="AW28" s="115"/>
      <c r="AX28" s="115"/>
      <c r="AY28" s="115"/>
      <c r="AZ28" s="115"/>
      <c r="BA28" s="115"/>
      <c r="BB28" s="199">
        <f>SUM(AR28:BA28)</f>
        <v>0</v>
      </c>
      <c r="BC28" s="227"/>
      <c r="BD28" s="208">
        <f t="shared" si="6"/>
        <v>0</v>
      </c>
      <c r="BE28" s="242"/>
      <c r="BF28" s="461"/>
    </row>
    <row r="29" spans="1:58" s="1" customFormat="1" x14ac:dyDescent="0.2">
      <c r="A29" s="126"/>
      <c r="B29" s="131"/>
      <c r="C29" s="128"/>
      <c r="D29" s="128"/>
      <c r="E29" s="128"/>
      <c r="F29" s="114"/>
      <c r="G29" s="115"/>
      <c r="H29" s="115"/>
      <c r="I29" s="115"/>
      <c r="J29" s="115"/>
      <c r="K29" s="115"/>
      <c r="L29" s="115"/>
      <c r="M29" s="115"/>
      <c r="N29" s="115"/>
      <c r="O29" s="116"/>
      <c r="P29" s="115"/>
      <c r="Q29" s="199">
        <f>SUM(F29:P29)</f>
        <v>0</v>
      </c>
      <c r="R29" s="115"/>
      <c r="S29" s="115"/>
      <c r="T29" s="115"/>
      <c r="U29" s="115"/>
      <c r="V29" s="115"/>
      <c r="W29" s="115"/>
      <c r="X29" s="116"/>
      <c r="Y29" s="115"/>
      <c r="Z29" s="115"/>
      <c r="AA29" s="115"/>
      <c r="AB29" s="115"/>
      <c r="AC29" s="199">
        <f>SUM(R29:AB29)</f>
        <v>0</v>
      </c>
      <c r="AD29" s="115"/>
      <c r="AE29" s="116"/>
      <c r="AF29" s="115"/>
      <c r="AG29" s="115"/>
      <c r="AH29" s="115"/>
      <c r="AI29" s="115"/>
      <c r="AJ29" s="115"/>
      <c r="AK29" s="115"/>
      <c r="AL29" s="115"/>
      <c r="AM29" s="115"/>
      <c r="AN29" s="115"/>
      <c r="AO29" s="115"/>
      <c r="AP29" s="116"/>
      <c r="AQ29" s="199">
        <f>SUM(AD29:AP29)</f>
        <v>0</v>
      </c>
      <c r="AR29" s="115"/>
      <c r="AS29" s="115"/>
      <c r="AT29" s="115"/>
      <c r="AU29" s="115"/>
      <c r="AV29" s="115"/>
      <c r="AW29" s="115"/>
      <c r="AX29" s="115"/>
      <c r="AY29" s="115"/>
      <c r="AZ29" s="115"/>
      <c r="BA29" s="115"/>
      <c r="BB29" s="199">
        <f>SUM(AR29:BA29)</f>
        <v>0</v>
      </c>
      <c r="BC29" s="227"/>
      <c r="BD29" s="208">
        <f t="shared" si="6"/>
        <v>0</v>
      </c>
      <c r="BE29" s="242"/>
      <c r="BF29" s="461"/>
    </row>
    <row r="30" spans="1:58" s="1" customFormat="1" ht="15.75" thickBot="1" x14ac:dyDescent="0.3">
      <c r="A30" s="444" t="s">
        <v>1</v>
      </c>
      <c r="B30" s="157"/>
      <c r="C30" s="158"/>
      <c r="D30" s="158"/>
      <c r="E30" s="158"/>
      <c r="F30" s="111"/>
      <c r="G30" s="112"/>
      <c r="H30" s="112"/>
      <c r="I30" s="112"/>
      <c r="J30" s="112"/>
      <c r="K30" s="112"/>
      <c r="L30" s="112"/>
      <c r="M30" s="112"/>
      <c r="N30" s="112"/>
      <c r="O30" s="113"/>
      <c r="P30" s="112"/>
      <c r="Q30" s="200">
        <f>SUBTOTAL(9,Q25:Q29)</f>
        <v>0</v>
      </c>
      <c r="R30" s="112"/>
      <c r="S30" s="112"/>
      <c r="T30" s="112"/>
      <c r="U30" s="112"/>
      <c r="V30" s="112"/>
      <c r="W30" s="112"/>
      <c r="X30" s="113"/>
      <c r="Y30" s="112"/>
      <c r="Z30" s="112"/>
      <c r="AA30" s="112"/>
      <c r="AB30" s="112"/>
      <c r="AC30" s="200">
        <f>SUBTOTAL(9,AC25:AC29)</f>
        <v>0</v>
      </c>
      <c r="AD30" s="112"/>
      <c r="AE30" s="113"/>
      <c r="AF30" s="112"/>
      <c r="AG30" s="112"/>
      <c r="AH30" s="112"/>
      <c r="AI30" s="112"/>
      <c r="AJ30" s="112"/>
      <c r="AK30" s="112"/>
      <c r="AL30" s="112"/>
      <c r="AM30" s="112"/>
      <c r="AN30" s="112"/>
      <c r="AO30" s="112"/>
      <c r="AP30" s="113"/>
      <c r="AQ30" s="200">
        <f>SUBTOTAL(9,AQ25:AQ29)</f>
        <v>0</v>
      </c>
      <c r="AR30" s="112"/>
      <c r="AS30" s="112"/>
      <c r="AT30" s="112"/>
      <c r="AU30" s="112"/>
      <c r="AV30" s="112"/>
      <c r="AW30" s="112"/>
      <c r="AX30" s="112"/>
      <c r="AY30" s="112"/>
      <c r="AZ30" s="112"/>
      <c r="BA30" s="112"/>
      <c r="BB30" s="200">
        <f>SUBTOTAL(9,BB25:BB29)</f>
        <v>0</v>
      </c>
      <c r="BC30" s="228"/>
      <c r="BD30" s="209">
        <f>SUBTOTAL(9,BD25:BD29)</f>
        <v>0</v>
      </c>
      <c r="BE30" s="244">
        <f>'totaal BOL niv 4 3 jr'!G20</f>
        <v>0</v>
      </c>
      <c r="BF30" s="461"/>
    </row>
    <row r="31" spans="1:58" s="1" customFormat="1" ht="15" thickTop="1" x14ac:dyDescent="0.2">
      <c r="A31" s="445" t="str">
        <f>'totaal BOL niv 4 3 jr'!B21</f>
        <v>1d Thema 3: Voortplanting</v>
      </c>
      <c r="B31" s="451"/>
      <c r="C31" s="388"/>
      <c r="D31" s="388"/>
      <c r="E31" s="388"/>
      <c r="F31" s="389"/>
      <c r="G31" s="390"/>
      <c r="H31" s="390"/>
      <c r="I31" s="390"/>
      <c r="J31" s="390"/>
      <c r="K31" s="390"/>
      <c r="L31" s="390"/>
      <c r="M31" s="390"/>
      <c r="N31" s="390"/>
      <c r="O31" s="390"/>
      <c r="P31" s="390"/>
      <c r="Q31" s="409"/>
      <c r="R31" s="390"/>
      <c r="S31" s="390"/>
      <c r="T31" s="390"/>
      <c r="U31" s="390"/>
      <c r="V31" s="390"/>
      <c r="W31" s="390"/>
      <c r="X31" s="390"/>
      <c r="Y31" s="390"/>
      <c r="Z31" s="390"/>
      <c r="AA31" s="390"/>
      <c r="AB31" s="390"/>
      <c r="AC31" s="409"/>
      <c r="AD31" s="390"/>
      <c r="AE31" s="390"/>
      <c r="AF31" s="390"/>
      <c r="AG31" s="390"/>
      <c r="AH31" s="390"/>
      <c r="AI31" s="390"/>
      <c r="AJ31" s="390"/>
      <c r="AK31" s="390"/>
      <c r="AL31" s="390"/>
      <c r="AM31" s="390"/>
      <c r="AN31" s="390"/>
      <c r="AO31" s="390"/>
      <c r="AP31" s="390"/>
      <c r="AQ31" s="409"/>
      <c r="AR31" s="390"/>
      <c r="AS31" s="390"/>
      <c r="AT31" s="390"/>
      <c r="AU31" s="390"/>
      <c r="AV31" s="390"/>
      <c r="AW31" s="390"/>
      <c r="AX31" s="390"/>
      <c r="AY31" s="390"/>
      <c r="AZ31" s="390"/>
      <c r="BA31" s="390"/>
      <c r="BB31" s="409"/>
      <c r="BC31" s="403"/>
      <c r="BD31" s="404" t="s">
        <v>8</v>
      </c>
      <c r="BE31" s="242"/>
      <c r="BF31" s="464"/>
    </row>
    <row r="32" spans="1:58" s="1" customFormat="1" x14ac:dyDescent="0.2">
      <c r="A32" s="126"/>
      <c r="B32" s="131"/>
      <c r="C32" s="128"/>
      <c r="D32" s="128"/>
      <c r="E32" s="128"/>
      <c r="F32" s="108"/>
      <c r="G32" s="109"/>
      <c r="H32" s="109"/>
      <c r="I32" s="109"/>
      <c r="J32" s="109"/>
      <c r="K32" s="109"/>
      <c r="L32" s="109"/>
      <c r="M32" s="109"/>
      <c r="N32" s="109"/>
      <c r="O32" s="110"/>
      <c r="P32" s="109"/>
      <c r="Q32" s="199">
        <f>SUM(F32:P32)</f>
        <v>0</v>
      </c>
      <c r="R32" s="109"/>
      <c r="S32" s="109"/>
      <c r="T32" s="109"/>
      <c r="U32" s="109"/>
      <c r="V32" s="109"/>
      <c r="W32" s="109"/>
      <c r="X32" s="110"/>
      <c r="Y32" s="109"/>
      <c r="Z32" s="109"/>
      <c r="AA32" s="109"/>
      <c r="AB32" s="109"/>
      <c r="AC32" s="199">
        <f>SUM(R32:AB32)</f>
        <v>0</v>
      </c>
      <c r="AD32" s="109"/>
      <c r="AE32" s="110"/>
      <c r="AF32" s="109"/>
      <c r="AG32" s="109"/>
      <c r="AH32" s="109"/>
      <c r="AI32" s="109"/>
      <c r="AJ32" s="109"/>
      <c r="AK32" s="109"/>
      <c r="AL32" s="109"/>
      <c r="AM32" s="109"/>
      <c r="AN32" s="109"/>
      <c r="AO32" s="109"/>
      <c r="AP32" s="110"/>
      <c r="AQ32" s="199">
        <f>SUM(AD32:AP32)</f>
        <v>0</v>
      </c>
      <c r="AR32" s="109"/>
      <c r="AS32" s="109"/>
      <c r="AT32" s="109"/>
      <c r="AU32" s="109"/>
      <c r="AV32" s="109"/>
      <c r="AW32" s="109"/>
      <c r="AX32" s="109"/>
      <c r="AY32" s="109"/>
      <c r="AZ32" s="109"/>
      <c r="BA32" s="109"/>
      <c r="BB32" s="199">
        <f>SUM(AR32:BA32)</f>
        <v>0</v>
      </c>
      <c r="BC32" s="225"/>
      <c r="BD32" s="208">
        <f t="shared" ref="BD32:BD36" si="7">SUM(Q32+AC32+AQ32+BB32)</f>
        <v>0</v>
      </c>
      <c r="BE32" s="242"/>
      <c r="BF32" s="461"/>
    </row>
    <row r="33" spans="1:58" s="1" customFormat="1" x14ac:dyDescent="0.2">
      <c r="A33" s="126"/>
      <c r="B33" s="131"/>
      <c r="C33" s="128"/>
      <c r="D33" s="128"/>
      <c r="E33" s="128"/>
      <c r="F33" s="108"/>
      <c r="G33" s="109"/>
      <c r="H33" s="109"/>
      <c r="I33" s="109"/>
      <c r="J33" s="109"/>
      <c r="K33" s="109"/>
      <c r="L33" s="109"/>
      <c r="M33" s="109"/>
      <c r="N33" s="109"/>
      <c r="O33" s="110"/>
      <c r="P33" s="109"/>
      <c r="Q33" s="199">
        <f>SUM(F33:P33)</f>
        <v>0</v>
      </c>
      <c r="R33" s="109"/>
      <c r="S33" s="109"/>
      <c r="T33" s="109"/>
      <c r="U33" s="109"/>
      <c r="V33" s="109"/>
      <c r="W33" s="109"/>
      <c r="X33" s="110"/>
      <c r="Y33" s="109"/>
      <c r="Z33" s="109"/>
      <c r="AA33" s="109"/>
      <c r="AB33" s="109"/>
      <c r="AC33" s="199">
        <f>SUM(R33:AB33)</f>
        <v>0</v>
      </c>
      <c r="AD33" s="109"/>
      <c r="AE33" s="110"/>
      <c r="AF33" s="109"/>
      <c r="AG33" s="109"/>
      <c r="AH33" s="109"/>
      <c r="AI33" s="109"/>
      <c r="AJ33" s="109"/>
      <c r="AK33" s="109"/>
      <c r="AL33" s="109"/>
      <c r="AM33" s="109"/>
      <c r="AN33" s="109"/>
      <c r="AO33" s="109"/>
      <c r="AP33" s="110"/>
      <c r="AQ33" s="199">
        <f>SUM(AD33:AP33)</f>
        <v>0</v>
      </c>
      <c r="AR33" s="109"/>
      <c r="AS33" s="109"/>
      <c r="AT33" s="109"/>
      <c r="AU33" s="109"/>
      <c r="AV33" s="109"/>
      <c r="AW33" s="109"/>
      <c r="AX33" s="109"/>
      <c r="AY33" s="109"/>
      <c r="AZ33" s="109"/>
      <c r="BA33" s="109"/>
      <c r="BB33" s="199">
        <f>SUM(AR33:BA33)</f>
        <v>0</v>
      </c>
      <c r="BC33" s="225"/>
      <c r="BD33" s="208">
        <f t="shared" si="7"/>
        <v>0</v>
      </c>
      <c r="BE33" s="242"/>
      <c r="BF33" s="461"/>
    </row>
    <row r="34" spans="1:58" s="1" customFormat="1" x14ac:dyDescent="0.2">
      <c r="A34" s="126"/>
      <c r="B34" s="131"/>
      <c r="C34" s="128"/>
      <c r="D34" s="128"/>
      <c r="E34" s="128"/>
      <c r="F34" s="114"/>
      <c r="G34" s="115"/>
      <c r="H34" s="115"/>
      <c r="I34" s="115"/>
      <c r="J34" s="115"/>
      <c r="K34" s="115"/>
      <c r="L34" s="115"/>
      <c r="M34" s="115"/>
      <c r="N34" s="115"/>
      <c r="O34" s="116"/>
      <c r="P34" s="115"/>
      <c r="Q34" s="199">
        <f>SUM(F34:P34)</f>
        <v>0</v>
      </c>
      <c r="R34" s="115"/>
      <c r="S34" s="115"/>
      <c r="T34" s="115"/>
      <c r="U34" s="115"/>
      <c r="V34" s="115"/>
      <c r="W34" s="115"/>
      <c r="X34" s="116"/>
      <c r="Y34" s="115"/>
      <c r="Z34" s="115"/>
      <c r="AA34" s="115"/>
      <c r="AB34" s="115"/>
      <c r="AC34" s="199">
        <f>SUM(R34:AB34)</f>
        <v>0</v>
      </c>
      <c r="AD34" s="115"/>
      <c r="AE34" s="116"/>
      <c r="AF34" s="115"/>
      <c r="AG34" s="115"/>
      <c r="AH34" s="115"/>
      <c r="AI34" s="115"/>
      <c r="AJ34" s="115"/>
      <c r="AK34" s="115"/>
      <c r="AL34" s="115"/>
      <c r="AM34" s="115"/>
      <c r="AN34" s="115"/>
      <c r="AO34" s="115"/>
      <c r="AP34" s="116"/>
      <c r="AQ34" s="199">
        <f>SUM(AD34:AP34)</f>
        <v>0</v>
      </c>
      <c r="AR34" s="115"/>
      <c r="AS34" s="115"/>
      <c r="AT34" s="115"/>
      <c r="AU34" s="115"/>
      <c r="AV34" s="115"/>
      <c r="AW34" s="115"/>
      <c r="AX34" s="115"/>
      <c r="AY34" s="115"/>
      <c r="AZ34" s="115"/>
      <c r="BA34" s="115"/>
      <c r="BB34" s="199">
        <f>SUM(AR34:BA34)</f>
        <v>0</v>
      </c>
      <c r="BC34" s="227"/>
      <c r="BD34" s="208">
        <f t="shared" si="7"/>
        <v>0</v>
      </c>
      <c r="BE34" s="242"/>
      <c r="BF34" s="461"/>
    </row>
    <row r="35" spans="1:58" s="1" customFormat="1" x14ac:dyDescent="0.2">
      <c r="A35" s="126"/>
      <c r="B35" s="131"/>
      <c r="C35" s="128"/>
      <c r="D35" s="128"/>
      <c r="E35" s="128"/>
      <c r="F35" s="114"/>
      <c r="G35" s="115"/>
      <c r="H35" s="115"/>
      <c r="I35" s="115"/>
      <c r="J35" s="115"/>
      <c r="K35" s="115"/>
      <c r="L35" s="115"/>
      <c r="M35" s="115"/>
      <c r="N35" s="115"/>
      <c r="O35" s="116"/>
      <c r="P35" s="115"/>
      <c r="Q35" s="199">
        <f>SUM(F35:P35)</f>
        <v>0</v>
      </c>
      <c r="R35" s="115"/>
      <c r="S35" s="115"/>
      <c r="T35" s="115"/>
      <c r="U35" s="115"/>
      <c r="V35" s="115"/>
      <c r="W35" s="115"/>
      <c r="X35" s="116"/>
      <c r="Y35" s="115"/>
      <c r="Z35" s="115"/>
      <c r="AA35" s="115"/>
      <c r="AB35" s="115"/>
      <c r="AC35" s="199">
        <f>SUM(R35:AB35)</f>
        <v>0</v>
      </c>
      <c r="AD35" s="115"/>
      <c r="AE35" s="116"/>
      <c r="AF35" s="115"/>
      <c r="AG35" s="115"/>
      <c r="AH35" s="115"/>
      <c r="AI35" s="115"/>
      <c r="AJ35" s="115"/>
      <c r="AK35" s="115"/>
      <c r="AL35" s="115"/>
      <c r="AM35" s="115"/>
      <c r="AN35" s="115"/>
      <c r="AO35" s="115"/>
      <c r="AP35" s="116"/>
      <c r="AQ35" s="199">
        <f>SUM(AD35:AP35)</f>
        <v>0</v>
      </c>
      <c r="AR35" s="115"/>
      <c r="AS35" s="115"/>
      <c r="AT35" s="115"/>
      <c r="AU35" s="115"/>
      <c r="AV35" s="115"/>
      <c r="AW35" s="115"/>
      <c r="AX35" s="115"/>
      <c r="AY35" s="115"/>
      <c r="AZ35" s="115"/>
      <c r="BA35" s="115"/>
      <c r="BB35" s="199">
        <f>SUM(AR35:BA35)</f>
        <v>0</v>
      </c>
      <c r="BC35" s="227"/>
      <c r="BD35" s="208">
        <f t="shared" si="7"/>
        <v>0</v>
      </c>
      <c r="BE35" s="242"/>
      <c r="BF35" s="461"/>
    </row>
    <row r="36" spans="1:58" s="1" customFormat="1" x14ac:dyDescent="0.2">
      <c r="A36" s="126"/>
      <c r="B36" s="131"/>
      <c r="C36" s="128"/>
      <c r="D36" s="128"/>
      <c r="E36" s="128"/>
      <c r="F36" s="114"/>
      <c r="G36" s="115"/>
      <c r="H36" s="115"/>
      <c r="I36" s="115"/>
      <c r="J36" s="115"/>
      <c r="K36" s="115"/>
      <c r="L36" s="115"/>
      <c r="M36" s="115"/>
      <c r="N36" s="115"/>
      <c r="O36" s="116"/>
      <c r="P36" s="115"/>
      <c r="Q36" s="199">
        <f>SUM(F36:P36)</f>
        <v>0</v>
      </c>
      <c r="R36" s="115"/>
      <c r="S36" s="115"/>
      <c r="T36" s="115"/>
      <c r="U36" s="115"/>
      <c r="V36" s="115"/>
      <c r="W36" s="115"/>
      <c r="X36" s="116"/>
      <c r="Y36" s="115"/>
      <c r="Z36" s="115"/>
      <c r="AA36" s="115"/>
      <c r="AB36" s="115"/>
      <c r="AC36" s="199">
        <f>SUM(R36:AB36)</f>
        <v>0</v>
      </c>
      <c r="AD36" s="115"/>
      <c r="AE36" s="116"/>
      <c r="AF36" s="115"/>
      <c r="AG36" s="115"/>
      <c r="AH36" s="115"/>
      <c r="AI36" s="115"/>
      <c r="AJ36" s="115"/>
      <c r="AK36" s="115"/>
      <c r="AL36" s="115"/>
      <c r="AM36" s="115"/>
      <c r="AN36" s="115"/>
      <c r="AO36" s="115"/>
      <c r="AP36" s="116"/>
      <c r="AQ36" s="199">
        <f>SUM(AD36:AP36)</f>
        <v>0</v>
      </c>
      <c r="AR36" s="115"/>
      <c r="AS36" s="115"/>
      <c r="AT36" s="115"/>
      <c r="AU36" s="115"/>
      <c r="AV36" s="115"/>
      <c r="AW36" s="115"/>
      <c r="AX36" s="115"/>
      <c r="AY36" s="115"/>
      <c r="AZ36" s="115"/>
      <c r="BA36" s="115"/>
      <c r="BB36" s="199">
        <f>SUM(AR36:BA36)</f>
        <v>0</v>
      </c>
      <c r="BC36" s="227"/>
      <c r="BD36" s="208">
        <f t="shared" si="7"/>
        <v>0</v>
      </c>
      <c r="BE36" s="242"/>
      <c r="BF36" s="461"/>
    </row>
    <row r="37" spans="1:58" s="1" customFormat="1" ht="15.75" thickBot="1" x14ac:dyDescent="0.3">
      <c r="A37" s="444" t="s">
        <v>1</v>
      </c>
      <c r="B37" s="157"/>
      <c r="C37" s="158"/>
      <c r="D37" s="158"/>
      <c r="E37" s="158"/>
      <c r="F37" s="111"/>
      <c r="G37" s="112"/>
      <c r="H37" s="112"/>
      <c r="I37" s="112"/>
      <c r="J37" s="112"/>
      <c r="K37" s="112"/>
      <c r="L37" s="112"/>
      <c r="M37" s="112"/>
      <c r="N37" s="112"/>
      <c r="O37" s="113"/>
      <c r="P37" s="112"/>
      <c r="Q37" s="200">
        <f>SUBTOTAL(9,Q32:Q36)</f>
        <v>0</v>
      </c>
      <c r="R37" s="112"/>
      <c r="S37" s="112"/>
      <c r="T37" s="112"/>
      <c r="U37" s="112"/>
      <c r="V37" s="112"/>
      <c r="W37" s="112"/>
      <c r="X37" s="113"/>
      <c r="Y37" s="112"/>
      <c r="Z37" s="112"/>
      <c r="AA37" s="112"/>
      <c r="AB37" s="112"/>
      <c r="AC37" s="200">
        <f>SUBTOTAL(9,AC32:AC36)</f>
        <v>0</v>
      </c>
      <c r="AD37" s="112"/>
      <c r="AE37" s="113"/>
      <c r="AF37" s="112"/>
      <c r="AG37" s="112"/>
      <c r="AH37" s="112"/>
      <c r="AI37" s="112"/>
      <c r="AJ37" s="112"/>
      <c r="AK37" s="112"/>
      <c r="AL37" s="112"/>
      <c r="AM37" s="112"/>
      <c r="AN37" s="112"/>
      <c r="AO37" s="112"/>
      <c r="AP37" s="113"/>
      <c r="AQ37" s="200">
        <f>SUBTOTAL(9,AQ32:AQ36)</f>
        <v>0</v>
      </c>
      <c r="AR37" s="112"/>
      <c r="AS37" s="112"/>
      <c r="AT37" s="112"/>
      <c r="AU37" s="112"/>
      <c r="AV37" s="112"/>
      <c r="AW37" s="112"/>
      <c r="AX37" s="112"/>
      <c r="AY37" s="112"/>
      <c r="AZ37" s="112"/>
      <c r="BA37" s="112"/>
      <c r="BB37" s="200">
        <f>SUBTOTAL(9,BB32:BB36)</f>
        <v>0</v>
      </c>
      <c r="BC37" s="228"/>
      <c r="BD37" s="209">
        <f>SUBTOTAL(9,BD32:BD36)</f>
        <v>0</v>
      </c>
      <c r="BE37" s="244">
        <f>'totaal BOL niv 4 3 jr'!G21</f>
        <v>0</v>
      </c>
      <c r="BF37" s="461"/>
    </row>
    <row r="38" spans="1:58" s="1" customFormat="1" ht="15" thickTop="1" x14ac:dyDescent="0.2">
      <c r="A38" s="445" t="str">
        <f>'totaal BOL niv 4 3 jr'!B22</f>
        <v>1e Thema 4: Dierentuin</v>
      </c>
      <c r="B38" s="451"/>
      <c r="C38" s="388"/>
      <c r="D38" s="388"/>
      <c r="E38" s="388"/>
      <c r="F38" s="389"/>
      <c r="G38" s="390"/>
      <c r="H38" s="390"/>
      <c r="I38" s="390"/>
      <c r="J38" s="390"/>
      <c r="K38" s="390"/>
      <c r="L38" s="390"/>
      <c r="M38" s="390"/>
      <c r="N38" s="390"/>
      <c r="O38" s="390"/>
      <c r="P38" s="390"/>
      <c r="Q38" s="409"/>
      <c r="R38" s="390"/>
      <c r="S38" s="390"/>
      <c r="T38" s="390"/>
      <c r="U38" s="390"/>
      <c r="V38" s="390"/>
      <c r="W38" s="390"/>
      <c r="X38" s="390"/>
      <c r="Y38" s="390"/>
      <c r="Z38" s="390"/>
      <c r="AA38" s="390"/>
      <c r="AB38" s="390"/>
      <c r="AC38" s="409"/>
      <c r="AD38" s="390"/>
      <c r="AE38" s="390"/>
      <c r="AF38" s="390"/>
      <c r="AG38" s="390"/>
      <c r="AH38" s="390"/>
      <c r="AI38" s="390"/>
      <c r="AJ38" s="390"/>
      <c r="AK38" s="390"/>
      <c r="AL38" s="390"/>
      <c r="AM38" s="390"/>
      <c r="AN38" s="390"/>
      <c r="AO38" s="390"/>
      <c r="AP38" s="390"/>
      <c r="AQ38" s="409"/>
      <c r="AR38" s="390"/>
      <c r="AS38" s="390"/>
      <c r="AT38" s="390"/>
      <c r="AU38" s="390"/>
      <c r="AV38" s="390"/>
      <c r="AW38" s="390"/>
      <c r="AX38" s="390"/>
      <c r="AY38" s="390"/>
      <c r="AZ38" s="390"/>
      <c r="BA38" s="390"/>
      <c r="BB38" s="409"/>
      <c r="BC38" s="403"/>
      <c r="BD38" s="404" t="s">
        <v>8</v>
      </c>
      <c r="BE38" s="242"/>
      <c r="BF38" s="464"/>
    </row>
    <row r="39" spans="1:58" s="1" customFormat="1" x14ac:dyDescent="0.2">
      <c r="A39" s="126"/>
      <c r="B39" s="131"/>
      <c r="C39" s="128"/>
      <c r="D39" s="128"/>
      <c r="E39" s="128"/>
      <c r="F39" s="108"/>
      <c r="G39" s="109"/>
      <c r="H39" s="109"/>
      <c r="I39" s="109"/>
      <c r="J39" s="109"/>
      <c r="K39" s="109"/>
      <c r="L39" s="109"/>
      <c r="M39" s="109"/>
      <c r="N39" s="109"/>
      <c r="O39" s="110"/>
      <c r="P39" s="109"/>
      <c r="Q39" s="199">
        <f>SUM(F39:P39)</f>
        <v>0</v>
      </c>
      <c r="R39" s="109"/>
      <c r="S39" s="109"/>
      <c r="T39" s="109"/>
      <c r="U39" s="109"/>
      <c r="V39" s="109"/>
      <c r="W39" s="109"/>
      <c r="X39" s="110"/>
      <c r="Y39" s="109"/>
      <c r="Z39" s="109"/>
      <c r="AA39" s="109"/>
      <c r="AB39" s="109"/>
      <c r="AC39" s="199">
        <f>SUM(R39:AB39)</f>
        <v>0</v>
      </c>
      <c r="AD39" s="109"/>
      <c r="AE39" s="110"/>
      <c r="AF39" s="109"/>
      <c r="AG39" s="109"/>
      <c r="AH39" s="109"/>
      <c r="AI39" s="109"/>
      <c r="AJ39" s="109"/>
      <c r="AK39" s="109"/>
      <c r="AL39" s="109"/>
      <c r="AM39" s="109"/>
      <c r="AN39" s="109"/>
      <c r="AO39" s="109"/>
      <c r="AP39" s="110"/>
      <c r="AQ39" s="199">
        <f>SUM(AD39:AP39)</f>
        <v>0</v>
      </c>
      <c r="AR39" s="109"/>
      <c r="AS39" s="109"/>
      <c r="AT39" s="109"/>
      <c r="AU39" s="109"/>
      <c r="AV39" s="109"/>
      <c r="AW39" s="109"/>
      <c r="AX39" s="109"/>
      <c r="AY39" s="109"/>
      <c r="AZ39" s="109"/>
      <c r="BA39" s="109"/>
      <c r="BB39" s="199">
        <f>SUM(AR39:BA39)</f>
        <v>0</v>
      </c>
      <c r="BC39" s="225"/>
      <c r="BD39" s="208">
        <f t="shared" ref="BD39:BD43" si="8">SUM(Q39+AC39+AQ39+BB39)</f>
        <v>0</v>
      </c>
      <c r="BE39" s="242"/>
      <c r="BF39" s="461"/>
    </row>
    <row r="40" spans="1:58" s="1" customFormat="1" x14ac:dyDescent="0.2">
      <c r="A40" s="126"/>
      <c r="B40" s="131"/>
      <c r="C40" s="128"/>
      <c r="D40" s="128"/>
      <c r="E40" s="128"/>
      <c r="F40" s="108"/>
      <c r="G40" s="109"/>
      <c r="H40" s="109"/>
      <c r="I40" s="109"/>
      <c r="J40" s="109"/>
      <c r="K40" s="109"/>
      <c r="L40" s="109"/>
      <c r="M40" s="109"/>
      <c r="N40" s="109"/>
      <c r="O40" s="110"/>
      <c r="P40" s="109"/>
      <c r="Q40" s="199">
        <f>SUM(F40:P40)</f>
        <v>0</v>
      </c>
      <c r="R40" s="109"/>
      <c r="S40" s="109"/>
      <c r="T40" s="109"/>
      <c r="U40" s="109"/>
      <c r="V40" s="109"/>
      <c r="W40" s="109"/>
      <c r="X40" s="110"/>
      <c r="Y40" s="109"/>
      <c r="Z40" s="109"/>
      <c r="AA40" s="109"/>
      <c r="AB40" s="109"/>
      <c r="AC40" s="199">
        <f>SUM(R40:AB40)</f>
        <v>0</v>
      </c>
      <c r="AD40" s="109"/>
      <c r="AE40" s="110"/>
      <c r="AF40" s="109"/>
      <c r="AG40" s="109"/>
      <c r="AH40" s="109"/>
      <c r="AI40" s="109"/>
      <c r="AJ40" s="109"/>
      <c r="AK40" s="109"/>
      <c r="AL40" s="109"/>
      <c r="AM40" s="109"/>
      <c r="AN40" s="109"/>
      <c r="AO40" s="109"/>
      <c r="AP40" s="110"/>
      <c r="AQ40" s="199">
        <f>SUM(AD40:AP40)</f>
        <v>0</v>
      </c>
      <c r="AR40" s="109"/>
      <c r="AS40" s="109"/>
      <c r="AT40" s="109"/>
      <c r="AU40" s="109"/>
      <c r="AV40" s="109"/>
      <c r="AW40" s="109"/>
      <c r="AX40" s="109"/>
      <c r="AY40" s="109"/>
      <c r="AZ40" s="109"/>
      <c r="BA40" s="109"/>
      <c r="BB40" s="199">
        <f>SUM(AR40:BA40)</f>
        <v>0</v>
      </c>
      <c r="BC40" s="225"/>
      <c r="BD40" s="208">
        <f t="shared" si="8"/>
        <v>0</v>
      </c>
      <c r="BE40" s="242"/>
      <c r="BF40" s="461"/>
    </row>
    <row r="41" spans="1:58" s="1" customFormat="1" x14ac:dyDescent="0.2">
      <c r="A41" s="126"/>
      <c r="B41" s="131"/>
      <c r="C41" s="128"/>
      <c r="D41" s="128"/>
      <c r="E41" s="128"/>
      <c r="F41" s="114"/>
      <c r="G41" s="115"/>
      <c r="H41" s="115"/>
      <c r="I41" s="115"/>
      <c r="J41" s="115"/>
      <c r="K41" s="115"/>
      <c r="L41" s="115"/>
      <c r="M41" s="115"/>
      <c r="N41" s="115"/>
      <c r="O41" s="116"/>
      <c r="P41" s="115"/>
      <c r="Q41" s="199">
        <f>SUM(F41:P41)</f>
        <v>0</v>
      </c>
      <c r="R41" s="115"/>
      <c r="S41" s="115"/>
      <c r="T41" s="115"/>
      <c r="U41" s="115"/>
      <c r="V41" s="115"/>
      <c r="W41" s="115"/>
      <c r="X41" s="116"/>
      <c r="Y41" s="115"/>
      <c r="Z41" s="115"/>
      <c r="AA41" s="115"/>
      <c r="AB41" s="115"/>
      <c r="AC41" s="199">
        <f>SUM(R41:AB41)</f>
        <v>0</v>
      </c>
      <c r="AD41" s="115"/>
      <c r="AE41" s="116"/>
      <c r="AF41" s="115"/>
      <c r="AG41" s="115"/>
      <c r="AH41" s="115"/>
      <c r="AI41" s="115"/>
      <c r="AJ41" s="115"/>
      <c r="AK41" s="115"/>
      <c r="AL41" s="115"/>
      <c r="AM41" s="115"/>
      <c r="AN41" s="115"/>
      <c r="AO41" s="115"/>
      <c r="AP41" s="116"/>
      <c r="AQ41" s="199">
        <f>SUM(AD41:AP41)</f>
        <v>0</v>
      </c>
      <c r="AR41" s="115"/>
      <c r="AS41" s="115"/>
      <c r="AT41" s="115"/>
      <c r="AU41" s="115"/>
      <c r="AV41" s="115"/>
      <c r="AW41" s="115"/>
      <c r="AX41" s="115"/>
      <c r="AY41" s="115"/>
      <c r="AZ41" s="115"/>
      <c r="BA41" s="115"/>
      <c r="BB41" s="199">
        <f>SUM(AR41:BA41)</f>
        <v>0</v>
      </c>
      <c r="BC41" s="227"/>
      <c r="BD41" s="208">
        <f t="shared" si="8"/>
        <v>0</v>
      </c>
      <c r="BE41" s="242"/>
      <c r="BF41" s="461"/>
    </row>
    <row r="42" spans="1:58" s="1" customFormat="1" x14ac:dyDescent="0.2">
      <c r="A42" s="126"/>
      <c r="B42" s="131"/>
      <c r="C42" s="128"/>
      <c r="D42" s="128"/>
      <c r="E42" s="128"/>
      <c r="F42" s="114"/>
      <c r="G42" s="115"/>
      <c r="H42" s="115"/>
      <c r="I42" s="115"/>
      <c r="J42" s="115"/>
      <c r="K42" s="115"/>
      <c r="L42" s="115"/>
      <c r="M42" s="115"/>
      <c r="N42" s="115"/>
      <c r="O42" s="116"/>
      <c r="P42" s="115"/>
      <c r="Q42" s="199">
        <f>SUM(F42:P42)</f>
        <v>0</v>
      </c>
      <c r="R42" s="115"/>
      <c r="S42" s="115"/>
      <c r="T42" s="115"/>
      <c r="U42" s="115"/>
      <c r="V42" s="115"/>
      <c r="W42" s="115"/>
      <c r="X42" s="116"/>
      <c r="Y42" s="115"/>
      <c r="Z42" s="115"/>
      <c r="AA42" s="115"/>
      <c r="AB42" s="115"/>
      <c r="AC42" s="199">
        <f>SUM(R42:AB42)</f>
        <v>0</v>
      </c>
      <c r="AD42" s="115"/>
      <c r="AE42" s="116"/>
      <c r="AF42" s="115"/>
      <c r="AG42" s="115"/>
      <c r="AH42" s="115"/>
      <c r="AI42" s="115"/>
      <c r="AJ42" s="115"/>
      <c r="AK42" s="115"/>
      <c r="AL42" s="115"/>
      <c r="AM42" s="115"/>
      <c r="AN42" s="115"/>
      <c r="AO42" s="115"/>
      <c r="AP42" s="116"/>
      <c r="AQ42" s="199">
        <f>SUM(AD42:AP42)</f>
        <v>0</v>
      </c>
      <c r="AR42" s="115"/>
      <c r="AS42" s="115"/>
      <c r="AT42" s="115"/>
      <c r="AU42" s="115"/>
      <c r="AV42" s="115"/>
      <c r="AW42" s="115"/>
      <c r="AX42" s="115"/>
      <c r="AY42" s="115"/>
      <c r="AZ42" s="115"/>
      <c r="BA42" s="115"/>
      <c r="BB42" s="199">
        <f>SUM(AR42:BA42)</f>
        <v>0</v>
      </c>
      <c r="BC42" s="227"/>
      <c r="BD42" s="208">
        <f t="shared" si="8"/>
        <v>0</v>
      </c>
      <c r="BE42" s="242"/>
      <c r="BF42" s="461"/>
    </row>
    <row r="43" spans="1:58" s="1" customFormat="1" x14ac:dyDescent="0.2">
      <c r="A43" s="126"/>
      <c r="B43" s="131"/>
      <c r="C43" s="128"/>
      <c r="D43" s="128"/>
      <c r="E43" s="128"/>
      <c r="F43" s="114"/>
      <c r="G43" s="115"/>
      <c r="H43" s="115"/>
      <c r="I43" s="115"/>
      <c r="J43" s="115"/>
      <c r="K43" s="115"/>
      <c r="L43" s="115"/>
      <c r="M43" s="115"/>
      <c r="N43" s="115"/>
      <c r="O43" s="116"/>
      <c r="P43" s="115"/>
      <c r="Q43" s="199">
        <f>SUM(F43:P43)</f>
        <v>0</v>
      </c>
      <c r="R43" s="115"/>
      <c r="S43" s="115"/>
      <c r="T43" s="115"/>
      <c r="U43" s="115"/>
      <c r="V43" s="115"/>
      <c r="W43" s="115"/>
      <c r="X43" s="116"/>
      <c r="Y43" s="115"/>
      <c r="Z43" s="115"/>
      <c r="AA43" s="115"/>
      <c r="AB43" s="115"/>
      <c r="AC43" s="199">
        <f>SUM(R43:AB43)</f>
        <v>0</v>
      </c>
      <c r="AD43" s="115"/>
      <c r="AE43" s="116"/>
      <c r="AF43" s="115"/>
      <c r="AG43" s="115"/>
      <c r="AH43" s="115"/>
      <c r="AI43" s="115"/>
      <c r="AJ43" s="115"/>
      <c r="AK43" s="115"/>
      <c r="AL43" s="115"/>
      <c r="AM43" s="115"/>
      <c r="AN43" s="115"/>
      <c r="AO43" s="115"/>
      <c r="AP43" s="116"/>
      <c r="AQ43" s="199">
        <f>SUM(AD43:AP43)</f>
        <v>0</v>
      </c>
      <c r="AR43" s="115"/>
      <c r="AS43" s="115"/>
      <c r="AT43" s="115"/>
      <c r="AU43" s="115"/>
      <c r="AV43" s="115"/>
      <c r="AW43" s="115"/>
      <c r="AX43" s="115"/>
      <c r="AY43" s="115"/>
      <c r="AZ43" s="115"/>
      <c r="BA43" s="115"/>
      <c r="BB43" s="199">
        <f>SUM(AR43:BA43)</f>
        <v>0</v>
      </c>
      <c r="BC43" s="227"/>
      <c r="BD43" s="208">
        <f t="shared" si="8"/>
        <v>0</v>
      </c>
      <c r="BE43" s="242"/>
      <c r="BF43" s="461"/>
    </row>
    <row r="44" spans="1:58" s="1" customFormat="1" ht="15.75" thickBot="1" x14ac:dyDescent="0.3">
      <c r="A44" s="444" t="s">
        <v>1</v>
      </c>
      <c r="B44" s="157"/>
      <c r="C44" s="158"/>
      <c r="D44" s="158"/>
      <c r="E44" s="158"/>
      <c r="F44" s="111"/>
      <c r="G44" s="112"/>
      <c r="H44" s="112"/>
      <c r="I44" s="112"/>
      <c r="J44" s="112"/>
      <c r="K44" s="112"/>
      <c r="L44" s="112"/>
      <c r="M44" s="112"/>
      <c r="N44" s="112"/>
      <c r="O44" s="113"/>
      <c r="P44" s="112"/>
      <c r="Q44" s="200">
        <f>SUBTOTAL(9,Q39:Q43)</f>
        <v>0</v>
      </c>
      <c r="R44" s="112"/>
      <c r="S44" s="112"/>
      <c r="T44" s="112"/>
      <c r="U44" s="112"/>
      <c r="V44" s="112"/>
      <c r="W44" s="112"/>
      <c r="X44" s="113"/>
      <c r="Y44" s="112"/>
      <c r="Z44" s="112"/>
      <c r="AA44" s="112"/>
      <c r="AB44" s="112"/>
      <c r="AC44" s="200">
        <f>SUBTOTAL(9,AC39:AC43)</f>
        <v>0</v>
      </c>
      <c r="AD44" s="112"/>
      <c r="AE44" s="113"/>
      <c r="AF44" s="112"/>
      <c r="AG44" s="112"/>
      <c r="AH44" s="112"/>
      <c r="AI44" s="112"/>
      <c r="AJ44" s="112"/>
      <c r="AK44" s="112"/>
      <c r="AL44" s="112"/>
      <c r="AM44" s="112"/>
      <c r="AN44" s="112"/>
      <c r="AO44" s="112"/>
      <c r="AP44" s="113"/>
      <c r="AQ44" s="200">
        <f>SUBTOTAL(9,AQ39:AQ43)</f>
        <v>0</v>
      </c>
      <c r="AR44" s="112"/>
      <c r="AS44" s="112"/>
      <c r="AT44" s="112"/>
      <c r="AU44" s="112"/>
      <c r="AV44" s="112"/>
      <c r="AW44" s="112"/>
      <c r="AX44" s="112"/>
      <c r="AY44" s="112"/>
      <c r="AZ44" s="112"/>
      <c r="BA44" s="112"/>
      <c r="BB44" s="200">
        <f>SUBTOTAL(9,BB39:BB43)</f>
        <v>0</v>
      </c>
      <c r="BC44" s="228"/>
      <c r="BD44" s="209">
        <f>SUBTOTAL(9,BD39:BD43)</f>
        <v>0</v>
      </c>
      <c r="BE44" s="244">
        <f>'totaal BOL niv 4 3 jr'!G22</f>
        <v>0</v>
      </c>
      <c r="BF44" s="461"/>
    </row>
    <row r="45" spans="1:58" s="1" customFormat="1" ht="15" thickTop="1" x14ac:dyDescent="0.2">
      <c r="A45" s="445" t="str">
        <f>'totaal BOL niv 4 3 jr'!B23</f>
        <v>1f BPV-voorbereiding</v>
      </c>
      <c r="B45" s="451"/>
      <c r="C45" s="388"/>
      <c r="D45" s="388"/>
      <c r="E45" s="388"/>
      <c r="F45" s="389"/>
      <c r="G45" s="390"/>
      <c r="H45" s="390"/>
      <c r="I45" s="390"/>
      <c r="J45" s="390"/>
      <c r="K45" s="390"/>
      <c r="L45" s="390"/>
      <c r="M45" s="390"/>
      <c r="N45" s="390"/>
      <c r="O45" s="390"/>
      <c r="P45" s="390"/>
      <c r="Q45" s="409"/>
      <c r="R45" s="390"/>
      <c r="S45" s="390"/>
      <c r="T45" s="390"/>
      <c r="U45" s="390"/>
      <c r="V45" s="390"/>
      <c r="W45" s="390"/>
      <c r="X45" s="390"/>
      <c r="Y45" s="390"/>
      <c r="Z45" s="390"/>
      <c r="AA45" s="390"/>
      <c r="AB45" s="390"/>
      <c r="AC45" s="409"/>
      <c r="AD45" s="390"/>
      <c r="AE45" s="390"/>
      <c r="AF45" s="390"/>
      <c r="AG45" s="390"/>
      <c r="AH45" s="390"/>
      <c r="AI45" s="390"/>
      <c r="AJ45" s="390"/>
      <c r="AK45" s="390"/>
      <c r="AL45" s="390"/>
      <c r="AM45" s="390"/>
      <c r="AN45" s="390"/>
      <c r="AO45" s="390"/>
      <c r="AP45" s="390"/>
      <c r="AQ45" s="409"/>
      <c r="AR45" s="390"/>
      <c r="AS45" s="390"/>
      <c r="AT45" s="390"/>
      <c r="AU45" s="390"/>
      <c r="AV45" s="390"/>
      <c r="AW45" s="390"/>
      <c r="AX45" s="390"/>
      <c r="AY45" s="390"/>
      <c r="AZ45" s="390"/>
      <c r="BA45" s="390"/>
      <c r="BB45" s="409"/>
      <c r="BC45" s="403"/>
      <c r="BD45" s="404" t="s">
        <v>8</v>
      </c>
      <c r="BE45" s="242"/>
      <c r="BF45" s="464"/>
    </row>
    <row r="46" spans="1:58" s="1" customFormat="1" x14ac:dyDescent="0.2">
      <c r="A46" s="126"/>
      <c r="B46" s="131"/>
      <c r="C46" s="128"/>
      <c r="D46" s="128"/>
      <c r="E46" s="128"/>
      <c r="F46" s="108"/>
      <c r="G46" s="109"/>
      <c r="H46" s="109"/>
      <c r="I46" s="109"/>
      <c r="J46" s="109"/>
      <c r="K46" s="109"/>
      <c r="L46" s="109"/>
      <c r="M46" s="109"/>
      <c r="N46" s="109"/>
      <c r="O46" s="110"/>
      <c r="P46" s="109"/>
      <c r="Q46" s="199">
        <f>SUM(F46:P46)</f>
        <v>0</v>
      </c>
      <c r="R46" s="109"/>
      <c r="S46" s="109"/>
      <c r="T46" s="109"/>
      <c r="U46" s="109"/>
      <c r="V46" s="109"/>
      <c r="W46" s="109"/>
      <c r="X46" s="110"/>
      <c r="Y46" s="109"/>
      <c r="Z46" s="109"/>
      <c r="AA46" s="109"/>
      <c r="AB46" s="109"/>
      <c r="AC46" s="199">
        <f>SUM(R46:AB46)</f>
        <v>0</v>
      </c>
      <c r="AD46" s="109"/>
      <c r="AE46" s="110"/>
      <c r="AF46" s="109"/>
      <c r="AG46" s="109"/>
      <c r="AH46" s="109"/>
      <c r="AI46" s="109"/>
      <c r="AJ46" s="109"/>
      <c r="AK46" s="109"/>
      <c r="AL46" s="109"/>
      <c r="AM46" s="109"/>
      <c r="AN46" s="109"/>
      <c r="AO46" s="109"/>
      <c r="AP46" s="110"/>
      <c r="AQ46" s="199">
        <f>SUM(AD46:AP46)</f>
        <v>0</v>
      </c>
      <c r="AR46" s="109"/>
      <c r="AS46" s="109"/>
      <c r="AT46" s="109"/>
      <c r="AU46" s="109"/>
      <c r="AV46" s="109"/>
      <c r="AW46" s="109"/>
      <c r="AX46" s="109"/>
      <c r="AY46" s="109"/>
      <c r="AZ46" s="109"/>
      <c r="BA46" s="109"/>
      <c r="BB46" s="199">
        <f>SUM(AR46:BA46)</f>
        <v>0</v>
      </c>
      <c r="BC46" s="225"/>
      <c r="BD46" s="208">
        <f t="shared" ref="BD46:BD50" si="9">SUM(Q46+AC46+AQ46+BB46)</f>
        <v>0</v>
      </c>
      <c r="BE46" s="242"/>
      <c r="BF46" s="461"/>
    </row>
    <row r="47" spans="1:58" s="1" customFormat="1" x14ac:dyDescent="0.2">
      <c r="A47" s="126"/>
      <c r="B47" s="131"/>
      <c r="C47" s="128"/>
      <c r="D47" s="128"/>
      <c r="E47" s="128"/>
      <c r="F47" s="108"/>
      <c r="G47" s="109"/>
      <c r="H47" s="109"/>
      <c r="I47" s="109"/>
      <c r="J47" s="109"/>
      <c r="K47" s="109"/>
      <c r="L47" s="109"/>
      <c r="M47" s="109"/>
      <c r="N47" s="109"/>
      <c r="O47" s="110"/>
      <c r="P47" s="109"/>
      <c r="Q47" s="199">
        <f>SUM(F47:P47)</f>
        <v>0</v>
      </c>
      <c r="R47" s="109"/>
      <c r="S47" s="109"/>
      <c r="T47" s="109"/>
      <c r="U47" s="109"/>
      <c r="V47" s="109"/>
      <c r="W47" s="109"/>
      <c r="X47" s="110"/>
      <c r="Y47" s="109"/>
      <c r="Z47" s="109"/>
      <c r="AA47" s="109"/>
      <c r="AB47" s="109"/>
      <c r="AC47" s="199">
        <f>SUM(R47:AB47)</f>
        <v>0</v>
      </c>
      <c r="AD47" s="109"/>
      <c r="AE47" s="110"/>
      <c r="AF47" s="109"/>
      <c r="AG47" s="109"/>
      <c r="AH47" s="109"/>
      <c r="AI47" s="109"/>
      <c r="AJ47" s="109"/>
      <c r="AK47" s="109"/>
      <c r="AL47" s="109"/>
      <c r="AM47" s="109"/>
      <c r="AN47" s="109"/>
      <c r="AO47" s="109"/>
      <c r="AP47" s="110"/>
      <c r="AQ47" s="199">
        <f>SUM(AD47:AP47)</f>
        <v>0</v>
      </c>
      <c r="AR47" s="109"/>
      <c r="AS47" s="109"/>
      <c r="AT47" s="109"/>
      <c r="AU47" s="109"/>
      <c r="AV47" s="109"/>
      <c r="AW47" s="109"/>
      <c r="AX47" s="109"/>
      <c r="AY47" s="109"/>
      <c r="AZ47" s="109"/>
      <c r="BA47" s="109"/>
      <c r="BB47" s="199">
        <f>SUM(AR47:BA47)</f>
        <v>0</v>
      </c>
      <c r="BC47" s="225"/>
      <c r="BD47" s="208">
        <f t="shared" si="9"/>
        <v>0</v>
      </c>
      <c r="BE47" s="242"/>
      <c r="BF47" s="461"/>
    </row>
    <row r="48" spans="1:58" s="1" customFormat="1" x14ac:dyDescent="0.2">
      <c r="A48" s="126"/>
      <c r="B48" s="131"/>
      <c r="C48" s="128"/>
      <c r="D48" s="128"/>
      <c r="E48" s="128"/>
      <c r="F48" s="114"/>
      <c r="G48" s="115"/>
      <c r="H48" s="115"/>
      <c r="I48" s="115"/>
      <c r="J48" s="115"/>
      <c r="K48" s="115"/>
      <c r="L48" s="115"/>
      <c r="M48" s="115"/>
      <c r="N48" s="115"/>
      <c r="O48" s="116"/>
      <c r="P48" s="115"/>
      <c r="Q48" s="199">
        <f>SUM(F48:P48)</f>
        <v>0</v>
      </c>
      <c r="R48" s="115"/>
      <c r="S48" s="115"/>
      <c r="T48" s="115"/>
      <c r="U48" s="115"/>
      <c r="V48" s="115"/>
      <c r="W48" s="115"/>
      <c r="X48" s="116"/>
      <c r="Y48" s="115"/>
      <c r="Z48" s="115"/>
      <c r="AA48" s="115"/>
      <c r="AB48" s="115"/>
      <c r="AC48" s="199">
        <f>SUM(R48:AB48)</f>
        <v>0</v>
      </c>
      <c r="AD48" s="115"/>
      <c r="AE48" s="116"/>
      <c r="AF48" s="115"/>
      <c r="AG48" s="115"/>
      <c r="AH48" s="115"/>
      <c r="AI48" s="115"/>
      <c r="AJ48" s="115"/>
      <c r="AK48" s="115"/>
      <c r="AL48" s="115"/>
      <c r="AM48" s="115"/>
      <c r="AN48" s="115"/>
      <c r="AO48" s="115"/>
      <c r="AP48" s="116"/>
      <c r="AQ48" s="199">
        <f>SUM(AD48:AP48)</f>
        <v>0</v>
      </c>
      <c r="AR48" s="115"/>
      <c r="AS48" s="115"/>
      <c r="AT48" s="115"/>
      <c r="AU48" s="115"/>
      <c r="AV48" s="115"/>
      <c r="AW48" s="115"/>
      <c r="AX48" s="115"/>
      <c r="AY48" s="115"/>
      <c r="AZ48" s="115"/>
      <c r="BA48" s="115"/>
      <c r="BB48" s="199">
        <f>SUM(AR48:BA48)</f>
        <v>0</v>
      </c>
      <c r="BC48" s="227"/>
      <c r="BD48" s="208">
        <f t="shared" si="9"/>
        <v>0</v>
      </c>
      <c r="BE48" s="242"/>
      <c r="BF48" s="461"/>
    </row>
    <row r="49" spans="1:58" s="1" customFormat="1" x14ac:dyDescent="0.2">
      <c r="A49" s="126"/>
      <c r="B49" s="131"/>
      <c r="C49" s="128"/>
      <c r="D49" s="128"/>
      <c r="E49" s="128"/>
      <c r="F49" s="114"/>
      <c r="G49" s="115"/>
      <c r="H49" s="115"/>
      <c r="I49" s="115"/>
      <c r="J49" s="115"/>
      <c r="K49" s="115"/>
      <c r="L49" s="115"/>
      <c r="M49" s="115"/>
      <c r="N49" s="115"/>
      <c r="O49" s="116"/>
      <c r="P49" s="115"/>
      <c r="Q49" s="199">
        <f>SUM(F49:P49)</f>
        <v>0</v>
      </c>
      <c r="R49" s="115"/>
      <c r="S49" s="115"/>
      <c r="T49" s="115"/>
      <c r="U49" s="115"/>
      <c r="V49" s="115"/>
      <c r="W49" s="115"/>
      <c r="X49" s="116"/>
      <c r="Y49" s="115"/>
      <c r="Z49" s="115"/>
      <c r="AA49" s="115"/>
      <c r="AB49" s="115"/>
      <c r="AC49" s="199">
        <f>SUM(R49:AB49)</f>
        <v>0</v>
      </c>
      <c r="AD49" s="115"/>
      <c r="AE49" s="116"/>
      <c r="AF49" s="115"/>
      <c r="AG49" s="115"/>
      <c r="AH49" s="115"/>
      <c r="AI49" s="115"/>
      <c r="AJ49" s="115"/>
      <c r="AK49" s="115"/>
      <c r="AL49" s="115"/>
      <c r="AM49" s="115"/>
      <c r="AN49" s="115"/>
      <c r="AO49" s="115"/>
      <c r="AP49" s="116"/>
      <c r="AQ49" s="199">
        <f>SUM(AD49:AP49)</f>
        <v>0</v>
      </c>
      <c r="AR49" s="115"/>
      <c r="AS49" s="115"/>
      <c r="AT49" s="115"/>
      <c r="AU49" s="115"/>
      <c r="AV49" s="115"/>
      <c r="AW49" s="115"/>
      <c r="AX49" s="115"/>
      <c r="AY49" s="115"/>
      <c r="AZ49" s="115"/>
      <c r="BA49" s="115"/>
      <c r="BB49" s="199">
        <f>SUM(AR49:BA49)</f>
        <v>0</v>
      </c>
      <c r="BC49" s="227"/>
      <c r="BD49" s="208">
        <f t="shared" si="9"/>
        <v>0</v>
      </c>
      <c r="BE49" s="242"/>
      <c r="BF49" s="461"/>
    </row>
    <row r="50" spans="1:58" s="1" customFormat="1" x14ac:dyDescent="0.2">
      <c r="A50" s="126"/>
      <c r="B50" s="131"/>
      <c r="C50" s="128"/>
      <c r="D50" s="128"/>
      <c r="E50" s="128"/>
      <c r="F50" s="114"/>
      <c r="G50" s="115"/>
      <c r="H50" s="115"/>
      <c r="I50" s="115"/>
      <c r="J50" s="115"/>
      <c r="K50" s="115"/>
      <c r="L50" s="115"/>
      <c r="M50" s="115"/>
      <c r="N50" s="115"/>
      <c r="O50" s="116"/>
      <c r="P50" s="115"/>
      <c r="Q50" s="199">
        <f>SUM(F50:P50)</f>
        <v>0</v>
      </c>
      <c r="R50" s="115"/>
      <c r="S50" s="115"/>
      <c r="T50" s="115"/>
      <c r="U50" s="115"/>
      <c r="V50" s="115"/>
      <c r="W50" s="115"/>
      <c r="X50" s="116"/>
      <c r="Y50" s="115"/>
      <c r="Z50" s="115"/>
      <c r="AA50" s="115"/>
      <c r="AB50" s="115"/>
      <c r="AC50" s="199">
        <f>SUM(R50:AB50)</f>
        <v>0</v>
      </c>
      <c r="AD50" s="115"/>
      <c r="AE50" s="116"/>
      <c r="AF50" s="115"/>
      <c r="AG50" s="115"/>
      <c r="AH50" s="115"/>
      <c r="AI50" s="115"/>
      <c r="AJ50" s="115"/>
      <c r="AK50" s="115"/>
      <c r="AL50" s="115"/>
      <c r="AM50" s="115"/>
      <c r="AN50" s="115"/>
      <c r="AO50" s="115"/>
      <c r="AP50" s="116"/>
      <c r="AQ50" s="199">
        <f>SUM(AD50:AP50)</f>
        <v>0</v>
      </c>
      <c r="AR50" s="115"/>
      <c r="AS50" s="115"/>
      <c r="AT50" s="115"/>
      <c r="AU50" s="115"/>
      <c r="AV50" s="115"/>
      <c r="AW50" s="115"/>
      <c r="AX50" s="115"/>
      <c r="AY50" s="115"/>
      <c r="AZ50" s="115"/>
      <c r="BA50" s="115"/>
      <c r="BB50" s="199">
        <f>SUM(AR50:BA50)</f>
        <v>0</v>
      </c>
      <c r="BC50" s="227"/>
      <c r="BD50" s="208">
        <f t="shared" si="9"/>
        <v>0</v>
      </c>
      <c r="BE50" s="242"/>
      <c r="BF50" s="461"/>
    </row>
    <row r="51" spans="1:58" s="1" customFormat="1" ht="15.75" thickBot="1" x14ac:dyDescent="0.3">
      <c r="A51" s="444" t="s">
        <v>1</v>
      </c>
      <c r="B51" s="157"/>
      <c r="C51" s="158"/>
      <c r="D51" s="158"/>
      <c r="E51" s="158"/>
      <c r="F51" s="111"/>
      <c r="G51" s="112"/>
      <c r="H51" s="112"/>
      <c r="I51" s="112"/>
      <c r="J51" s="112"/>
      <c r="K51" s="112"/>
      <c r="L51" s="112"/>
      <c r="M51" s="112"/>
      <c r="N51" s="112"/>
      <c r="O51" s="113"/>
      <c r="P51" s="112"/>
      <c r="Q51" s="200">
        <f>SUBTOTAL(9,Q46:Q50)</f>
        <v>0</v>
      </c>
      <c r="R51" s="112"/>
      <c r="S51" s="112"/>
      <c r="T51" s="112"/>
      <c r="U51" s="112"/>
      <c r="V51" s="112"/>
      <c r="W51" s="112"/>
      <c r="X51" s="113"/>
      <c r="Y51" s="112"/>
      <c r="Z51" s="112"/>
      <c r="AA51" s="112"/>
      <c r="AB51" s="112"/>
      <c r="AC51" s="200">
        <f>SUBTOTAL(9,AC46:AC50)</f>
        <v>0</v>
      </c>
      <c r="AD51" s="112"/>
      <c r="AE51" s="113"/>
      <c r="AF51" s="112"/>
      <c r="AG51" s="112"/>
      <c r="AH51" s="112"/>
      <c r="AI51" s="112"/>
      <c r="AJ51" s="112"/>
      <c r="AK51" s="112"/>
      <c r="AL51" s="112"/>
      <c r="AM51" s="112"/>
      <c r="AN51" s="112"/>
      <c r="AO51" s="112"/>
      <c r="AP51" s="113"/>
      <c r="AQ51" s="200">
        <f>SUBTOTAL(9,AQ46:AQ50)</f>
        <v>0</v>
      </c>
      <c r="AR51" s="112"/>
      <c r="AS51" s="112"/>
      <c r="AT51" s="112"/>
      <c r="AU51" s="112"/>
      <c r="AV51" s="112"/>
      <c r="AW51" s="112"/>
      <c r="AX51" s="112"/>
      <c r="AY51" s="112"/>
      <c r="AZ51" s="112"/>
      <c r="BA51" s="112"/>
      <c r="BB51" s="200">
        <f>SUBTOTAL(9,BB46:BB50)</f>
        <v>0</v>
      </c>
      <c r="BC51" s="228"/>
      <c r="BD51" s="209">
        <f>SUBTOTAL(9,BD46:BD50)</f>
        <v>0</v>
      </c>
      <c r="BE51" s="244">
        <f>'totaal BOL niv 4 3 jr'!G23</f>
        <v>0</v>
      </c>
      <c r="BF51" s="461"/>
    </row>
    <row r="52" spans="1:58" s="1" customFormat="1" ht="15" thickTop="1" x14ac:dyDescent="0.2">
      <c r="A52" s="445" t="str">
        <f>'totaal BOL niv 4 3 jr'!B24</f>
        <v>1g Business Practice</v>
      </c>
      <c r="B52" s="451"/>
      <c r="C52" s="388"/>
      <c r="D52" s="388"/>
      <c r="E52" s="388"/>
      <c r="F52" s="389"/>
      <c r="G52" s="390"/>
      <c r="H52" s="390"/>
      <c r="I52" s="390"/>
      <c r="J52" s="390"/>
      <c r="K52" s="390"/>
      <c r="L52" s="390"/>
      <c r="M52" s="390"/>
      <c r="N52" s="390"/>
      <c r="O52" s="390"/>
      <c r="P52" s="390"/>
      <c r="Q52" s="409"/>
      <c r="R52" s="390"/>
      <c r="S52" s="390"/>
      <c r="T52" s="390"/>
      <c r="U52" s="390"/>
      <c r="V52" s="390"/>
      <c r="W52" s="390"/>
      <c r="X52" s="390"/>
      <c r="Y52" s="390"/>
      <c r="Z52" s="390"/>
      <c r="AA52" s="390"/>
      <c r="AB52" s="390"/>
      <c r="AC52" s="409"/>
      <c r="AD52" s="390"/>
      <c r="AE52" s="390"/>
      <c r="AF52" s="390"/>
      <c r="AG52" s="390"/>
      <c r="AH52" s="390"/>
      <c r="AI52" s="390"/>
      <c r="AJ52" s="390"/>
      <c r="AK52" s="390"/>
      <c r="AL52" s="390"/>
      <c r="AM52" s="390"/>
      <c r="AN52" s="390"/>
      <c r="AO52" s="390"/>
      <c r="AP52" s="390"/>
      <c r="AQ52" s="409"/>
      <c r="AR52" s="390"/>
      <c r="AS52" s="390"/>
      <c r="AT52" s="390"/>
      <c r="AU52" s="390"/>
      <c r="AV52" s="390"/>
      <c r="AW52" s="390"/>
      <c r="AX52" s="390"/>
      <c r="AY52" s="390"/>
      <c r="AZ52" s="390"/>
      <c r="BA52" s="390"/>
      <c r="BB52" s="409"/>
      <c r="BC52" s="403"/>
      <c r="BD52" s="404" t="s">
        <v>8</v>
      </c>
      <c r="BE52" s="242"/>
      <c r="BF52" s="464"/>
    </row>
    <row r="53" spans="1:58" s="1" customFormat="1" x14ac:dyDescent="0.2">
      <c r="A53" s="126"/>
      <c r="B53" s="131"/>
      <c r="C53" s="128"/>
      <c r="D53" s="128"/>
      <c r="E53" s="128"/>
      <c r="F53" s="108"/>
      <c r="G53" s="109"/>
      <c r="H53" s="109"/>
      <c r="I53" s="109"/>
      <c r="J53" s="109"/>
      <c r="K53" s="109"/>
      <c r="L53" s="109"/>
      <c r="M53" s="109"/>
      <c r="N53" s="109"/>
      <c r="O53" s="110"/>
      <c r="P53" s="109"/>
      <c r="Q53" s="199">
        <f>SUM(F53:P53)</f>
        <v>0</v>
      </c>
      <c r="R53" s="109"/>
      <c r="S53" s="109"/>
      <c r="T53" s="109"/>
      <c r="U53" s="109"/>
      <c r="V53" s="109"/>
      <c r="W53" s="109"/>
      <c r="X53" s="110"/>
      <c r="Y53" s="109"/>
      <c r="Z53" s="109"/>
      <c r="AA53" s="109"/>
      <c r="AB53" s="109"/>
      <c r="AC53" s="199">
        <f>SUM(R53:AB53)</f>
        <v>0</v>
      </c>
      <c r="AD53" s="109"/>
      <c r="AE53" s="110"/>
      <c r="AF53" s="109"/>
      <c r="AG53" s="109"/>
      <c r="AH53" s="109"/>
      <c r="AI53" s="109"/>
      <c r="AJ53" s="109"/>
      <c r="AK53" s="109"/>
      <c r="AL53" s="109"/>
      <c r="AM53" s="109"/>
      <c r="AN53" s="109"/>
      <c r="AO53" s="109"/>
      <c r="AP53" s="110"/>
      <c r="AQ53" s="199">
        <f>SUM(AD53:AP53)</f>
        <v>0</v>
      </c>
      <c r="AR53" s="109"/>
      <c r="AS53" s="109"/>
      <c r="AT53" s="109"/>
      <c r="AU53" s="109"/>
      <c r="AV53" s="109"/>
      <c r="AW53" s="109"/>
      <c r="AX53" s="109"/>
      <c r="AY53" s="109"/>
      <c r="AZ53" s="109"/>
      <c r="BA53" s="109"/>
      <c r="BB53" s="199">
        <f>SUM(AR53:BA53)</f>
        <v>0</v>
      </c>
      <c r="BC53" s="225"/>
      <c r="BD53" s="208">
        <f t="shared" ref="BD53:BD57" si="10">SUM(Q53+AC53+AQ53+BB53)</f>
        <v>0</v>
      </c>
      <c r="BE53" s="242"/>
      <c r="BF53" s="461"/>
    </row>
    <row r="54" spans="1:58" s="1" customFormat="1" x14ac:dyDescent="0.2">
      <c r="A54" s="126"/>
      <c r="B54" s="131"/>
      <c r="C54" s="128"/>
      <c r="D54" s="128"/>
      <c r="E54" s="128"/>
      <c r="F54" s="108"/>
      <c r="G54" s="109"/>
      <c r="H54" s="109"/>
      <c r="I54" s="109"/>
      <c r="J54" s="109"/>
      <c r="K54" s="109"/>
      <c r="L54" s="109"/>
      <c r="M54" s="109"/>
      <c r="N54" s="109"/>
      <c r="O54" s="110"/>
      <c r="P54" s="109"/>
      <c r="Q54" s="199">
        <f>SUM(F54:P54)</f>
        <v>0</v>
      </c>
      <c r="R54" s="109"/>
      <c r="S54" s="109"/>
      <c r="T54" s="109"/>
      <c r="U54" s="109"/>
      <c r="V54" s="109"/>
      <c r="W54" s="109"/>
      <c r="X54" s="110"/>
      <c r="Y54" s="109"/>
      <c r="Z54" s="109"/>
      <c r="AA54" s="109"/>
      <c r="AB54" s="109"/>
      <c r="AC54" s="199">
        <f>SUM(R54:AB54)</f>
        <v>0</v>
      </c>
      <c r="AD54" s="109"/>
      <c r="AE54" s="110"/>
      <c r="AF54" s="109"/>
      <c r="AG54" s="109"/>
      <c r="AH54" s="109"/>
      <c r="AI54" s="109"/>
      <c r="AJ54" s="109"/>
      <c r="AK54" s="109"/>
      <c r="AL54" s="109"/>
      <c r="AM54" s="109"/>
      <c r="AN54" s="109"/>
      <c r="AO54" s="109"/>
      <c r="AP54" s="110"/>
      <c r="AQ54" s="199">
        <f>SUM(AD54:AP54)</f>
        <v>0</v>
      </c>
      <c r="AR54" s="109"/>
      <c r="AS54" s="109"/>
      <c r="AT54" s="109"/>
      <c r="AU54" s="109"/>
      <c r="AV54" s="109"/>
      <c r="AW54" s="109"/>
      <c r="AX54" s="109"/>
      <c r="AY54" s="109"/>
      <c r="AZ54" s="109"/>
      <c r="BA54" s="109"/>
      <c r="BB54" s="199">
        <f>SUM(AR54:BA54)</f>
        <v>0</v>
      </c>
      <c r="BC54" s="225"/>
      <c r="BD54" s="208">
        <f t="shared" si="10"/>
        <v>0</v>
      </c>
      <c r="BE54" s="242"/>
      <c r="BF54" s="461"/>
    </row>
    <row r="55" spans="1:58" s="1" customFormat="1" x14ac:dyDescent="0.2">
      <c r="A55" s="126"/>
      <c r="B55" s="131"/>
      <c r="C55" s="128"/>
      <c r="D55" s="128"/>
      <c r="E55" s="128"/>
      <c r="F55" s="114"/>
      <c r="G55" s="115"/>
      <c r="H55" s="115"/>
      <c r="I55" s="115"/>
      <c r="J55" s="115"/>
      <c r="K55" s="115"/>
      <c r="L55" s="115"/>
      <c r="M55" s="115"/>
      <c r="N55" s="115"/>
      <c r="O55" s="116"/>
      <c r="P55" s="115"/>
      <c r="Q55" s="199">
        <f>SUM(F55:P55)</f>
        <v>0</v>
      </c>
      <c r="R55" s="115"/>
      <c r="S55" s="115"/>
      <c r="T55" s="115"/>
      <c r="U55" s="115"/>
      <c r="V55" s="115"/>
      <c r="W55" s="115"/>
      <c r="X55" s="116"/>
      <c r="Y55" s="115"/>
      <c r="Z55" s="115"/>
      <c r="AA55" s="115"/>
      <c r="AB55" s="115"/>
      <c r="AC55" s="199">
        <f>SUM(R55:AB55)</f>
        <v>0</v>
      </c>
      <c r="AD55" s="115"/>
      <c r="AE55" s="116"/>
      <c r="AF55" s="115"/>
      <c r="AG55" s="115"/>
      <c r="AH55" s="115"/>
      <c r="AI55" s="115"/>
      <c r="AJ55" s="115"/>
      <c r="AK55" s="115"/>
      <c r="AL55" s="115"/>
      <c r="AM55" s="115"/>
      <c r="AN55" s="115"/>
      <c r="AO55" s="115"/>
      <c r="AP55" s="116"/>
      <c r="AQ55" s="199">
        <f>SUM(AD55:AP55)</f>
        <v>0</v>
      </c>
      <c r="AR55" s="115"/>
      <c r="AS55" s="115"/>
      <c r="AT55" s="115"/>
      <c r="AU55" s="115"/>
      <c r="AV55" s="115"/>
      <c r="AW55" s="115"/>
      <c r="AX55" s="115"/>
      <c r="AY55" s="115"/>
      <c r="AZ55" s="115"/>
      <c r="BA55" s="115"/>
      <c r="BB55" s="199">
        <f>SUM(AR55:BA55)</f>
        <v>0</v>
      </c>
      <c r="BC55" s="227"/>
      <c r="BD55" s="208">
        <f t="shared" si="10"/>
        <v>0</v>
      </c>
      <c r="BE55" s="242"/>
      <c r="BF55" s="461"/>
    </row>
    <row r="56" spans="1:58" s="1" customFormat="1" x14ac:dyDescent="0.2">
      <c r="A56" s="126"/>
      <c r="B56" s="131"/>
      <c r="C56" s="128"/>
      <c r="D56" s="128"/>
      <c r="E56" s="128"/>
      <c r="F56" s="114"/>
      <c r="G56" s="115"/>
      <c r="H56" s="115"/>
      <c r="I56" s="115"/>
      <c r="J56" s="115"/>
      <c r="K56" s="115"/>
      <c r="L56" s="115"/>
      <c r="M56" s="115"/>
      <c r="N56" s="115"/>
      <c r="O56" s="116"/>
      <c r="P56" s="115"/>
      <c r="Q56" s="199">
        <f>SUM(F56:P56)</f>
        <v>0</v>
      </c>
      <c r="R56" s="115"/>
      <c r="S56" s="115"/>
      <c r="T56" s="115"/>
      <c r="U56" s="115"/>
      <c r="V56" s="115"/>
      <c r="W56" s="115"/>
      <c r="X56" s="116"/>
      <c r="Y56" s="115"/>
      <c r="Z56" s="115"/>
      <c r="AA56" s="115"/>
      <c r="AB56" s="115"/>
      <c r="AC56" s="199">
        <f>SUM(R56:AB56)</f>
        <v>0</v>
      </c>
      <c r="AD56" s="115"/>
      <c r="AE56" s="116"/>
      <c r="AF56" s="115"/>
      <c r="AG56" s="115"/>
      <c r="AH56" s="115"/>
      <c r="AI56" s="115"/>
      <c r="AJ56" s="115"/>
      <c r="AK56" s="115"/>
      <c r="AL56" s="115"/>
      <c r="AM56" s="115"/>
      <c r="AN56" s="115"/>
      <c r="AO56" s="115"/>
      <c r="AP56" s="116"/>
      <c r="AQ56" s="199">
        <f>SUM(AD56:AP56)</f>
        <v>0</v>
      </c>
      <c r="AR56" s="115"/>
      <c r="AS56" s="115"/>
      <c r="AT56" s="115"/>
      <c r="AU56" s="115"/>
      <c r="AV56" s="115"/>
      <c r="AW56" s="115"/>
      <c r="AX56" s="115"/>
      <c r="AY56" s="115"/>
      <c r="AZ56" s="115"/>
      <c r="BA56" s="115"/>
      <c r="BB56" s="199">
        <f>SUM(AR56:BA56)</f>
        <v>0</v>
      </c>
      <c r="BC56" s="227"/>
      <c r="BD56" s="208">
        <f t="shared" si="10"/>
        <v>0</v>
      </c>
      <c r="BE56" s="242"/>
      <c r="BF56" s="461"/>
    </row>
    <row r="57" spans="1:58" s="1" customFormat="1" x14ac:dyDescent="0.2">
      <c r="A57" s="126"/>
      <c r="B57" s="131"/>
      <c r="C57" s="128"/>
      <c r="D57" s="128"/>
      <c r="E57" s="128"/>
      <c r="F57" s="114"/>
      <c r="G57" s="115"/>
      <c r="H57" s="115"/>
      <c r="I57" s="115"/>
      <c r="J57" s="115"/>
      <c r="K57" s="115"/>
      <c r="L57" s="115"/>
      <c r="M57" s="115"/>
      <c r="N57" s="115"/>
      <c r="O57" s="116"/>
      <c r="P57" s="115"/>
      <c r="Q57" s="199">
        <f>SUM(F57:P57)</f>
        <v>0</v>
      </c>
      <c r="R57" s="115"/>
      <c r="S57" s="115"/>
      <c r="T57" s="115"/>
      <c r="U57" s="115"/>
      <c r="V57" s="115"/>
      <c r="W57" s="115"/>
      <c r="X57" s="116"/>
      <c r="Y57" s="115"/>
      <c r="Z57" s="115"/>
      <c r="AA57" s="115"/>
      <c r="AB57" s="115"/>
      <c r="AC57" s="199">
        <f>SUM(R57:AB57)</f>
        <v>0</v>
      </c>
      <c r="AD57" s="115"/>
      <c r="AE57" s="116"/>
      <c r="AF57" s="115"/>
      <c r="AG57" s="115"/>
      <c r="AH57" s="115"/>
      <c r="AI57" s="115"/>
      <c r="AJ57" s="115"/>
      <c r="AK57" s="115"/>
      <c r="AL57" s="115"/>
      <c r="AM57" s="115"/>
      <c r="AN57" s="115"/>
      <c r="AO57" s="115"/>
      <c r="AP57" s="116"/>
      <c r="AQ57" s="199">
        <f>SUM(AD57:AP57)</f>
        <v>0</v>
      </c>
      <c r="AR57" s="115"/>
      <c r="AS57" s="115"/>
      <c r="AT57" s="115"/>
      <c r="AU57" s="115"/>
      <c r="AV57" s="115"/>
      <c r="AW57" s="115"/>
      <c r="AX57" s="115"/>
      <c r="AY57" s="115"/>
      <c r="AZ57" s="115"/>
      <c r="BA57" s="115"/>
      <c r="BB57" s="199">
        <f>SUM(AR57:BA57)</f>
        <v>0</v>
      </c>
      <c r="BC57" s="227"/>
      <c r="BD57" s="208">
        <f t="shared" si="10"/>
        <v>0</v>
      </c>
      <c r="BE57" s="242"/>
      <c r="BF57" s="461"/>
    </row>
    <row r="58" spans="1:58" s="1" customFormat="1" ht="15.75" thickBot="1" x14ac:dyDescent="0.3">
      <c r="A58" s="444" t="s">
        <v>1</v>
      </c>
      <c r="B58" s="157"/>
      <c r="C58" s="158"/>
      <c r="D58" s="158"/>
      <c r="E58" s="158"/>
      <c r="F58" s="111"/>
      <c r="G58" s="112"/>
      <c r="H58" s="112"/>
      <c r="I58" s="112"/>
      <c r="J58" s="112"/>
      <c r="K58" s="112"/>
      <c r="L58" s="112"/>
      <c r="M58" s="112"/>
      <c r="N58" s="112"/>
      <c r="O58" s="113"/>
      <c r="P58" s="112"/>
      <c r="Q58" s="200">
        <f>SUBTOTAL(9,Q53:Q57)</f>
        <v>0</v>
      </c>
      <c r="R58" s="112"/>
      <c r="S58" s="112"/>
      <c r="T58" s="112"/>
      <c r="U58" s="112"/>
      <c r="V58" s="112"/>
      <c r="W58" s="112"/>
      <c r="X58" s="113"/>
      <c r="Y58" s="112"/>
      <c r="Z58" s="112"/>
      <c r="AA58" s="112"/>
      <c r="AB58" s="112"/>
      <c r="AC58" s="200">
        <f>SUBTOTAL(9,AC53:AC57)</f>
        <v>0</v>
      </c>
      <c r="AD58" s="112"/>
      <c r="AE58" s="113"/>
      <c r="AF58" s="112"/>
      <c r="AG58" s="112"/>
      <c r="AH58" s="112"/>
      <c r="AI58" s="112"/>
      <c r="AJ58" s="112"/>
      <c r="AK58" s="112"/>
      <c r="AL58" s="112"/>
      <c r="AM58" s="112"/>
      <c r="AN58" s="112"/>
      <c r="AO58" s="112"/>
      <c r="AP58" s="113"/>
      <c r="AQ58" s="200">
        <f>SUBTOTAL(9,AQ53:AQ57)</f>
        <v>0</v>
      </c>
      <c r="AR58" s="112"/>
      <c r="AS58" s="112"/>
      <c r="AT58" s="112"/>
      <c r="AU58" s="112"/>
      <c r="AV58" s="112"/>
      <c r="AW58" s="112"/>
      <c r="AX58" s="112"/>
      <c r="AY58" s="112"/>
      <c r="AZ58" s="112"/>
      <c r="BA58" s="112"/>
      <c r="BB58" s="200">
        <f>SUBTOTAL(9,BB53:BB57)</f>
        <v>0</v>
      </c>
      <c r="BC58" s="228"/>
      <c r="BD58" s="209">
        <f>SUBTOTAL(9,BD53:BD57)</f>
        <v>0</v>
      </c>
      <c r="BE58" s="244">
        <f>'totaal BOL niv 4 3 jr'!G24</f>
        <v>0</v>
      </c>
      <c r="BF58" s="461"/>
    </row>
    <row r="59" spans="1:58" s="1" customFormat="1" ht="15" thickTop="1" x14ac:dyDescent="0.2">
      <c r="A59" s="445" t="str">
        <f>'totaal BOL niv 4 3 jr'!B25</f>
        <v>1h Science</v>
      </c>
      <c r="B59" s="451"/>
      <c r="C59" s="388"/>
      <c r="D59" s="388"/>
      <c r="E59" s="388"/>
      <c r="F59" s="389"/>
      <c r="G59" s="390"/>
      <c r="H59" s="390"/>
      <c r="I59" s="390"/>
      <c r="J59" s="390"/>
      <c r="K59" s="390"/>
      <c r="L59" s="390"/>
      <c r="M59" s="390"/>
      <c r="N59" s="390"/>
      <c r="O59" s="390"/>
      <c r="P59" s="390"/>
      <c r="Q59" s="409"/>
      <c r="R59" s="390"/>
      <c r="S59" s="390"/>
      <c r="T59" s="390"/>
      <c r="U59" s="390"/>
      <c r="V59" s="390"/>
      <c r="W59" s="390"/>
      <c r="X59" s="390"/>
      <c r="Y59" s="390"/>
      <c r="Z59" s="390"/>
      <c r="AA59" s="390"/>
      <c r="AB59" s="390"/>
      <c r="AC59" s="409"/>
      <c r="AD59" s="390"/>
      <c r="AE59" s="390"/>
      <c r="AF59" s="390"/>
      <c r="AG59" s="390"/>
      <c r="AH59" s="390"/>
      <c r="AI59" s="390"/>
      <c r="AJ59" s="390"/>
      <c r="AK59" s="390"/>
      <c r="AL59" s="390"/>
      <c r="AM59" s="390"/>
      <c r="AN59" s="390"/>
      <c r="AO59" s="390"/>
      <c r="AP59" s="390"/>
      <c r="AQ59" s="409"/>
      <c r="AR59" s="390"/>
      <c r="AS59" s="390"/>
      <c r="AT59" s="390"/>
      <c r="AU59" s="390"/>
      <c r="AV59" s="390"/>
      <c r="AW59" s="390"/>
      <c r="AX59" s="390"/>
      <c r="AY59" s="390"/>
      <c r="AZ59" s="390"/>
      <c r="BA59" s="390"/>
      <c r="BB59" s="409"/>
      <c r="BC59" s="403"/>
      <c r="BD59" s="404" t="s">
        <v>8</v>
      </c>
      <c r="BE59" s="242"/>
      <c r="BF59" s="464"/>
    </row>
    <row r="60" spans="1:58" s="1" customFormat="1" x14ac:dyDescent="0.2">
      <c r="A60" s="126"/>
      <c r="B60" s="131"/>
      <c r="C60" s="128"/>
      <c r="D60" s="128"/>
      <c r="E60" s="128"/>
      <c r="F60" s="108"/>
      <c r="G60" s="109"/>
      <c r="H60" s="109"/>
      <c r="I60" s="109"/>
      <c r="J60" s="109"/>
      <c r="K60" s="109"/>
      <c r="L60" s="109"/>
      <c r="M60" s="109"/>
      <c r="N60" s="109"/>
      <c r="O60" s="110"/>
      <c r="P60" s="109"/>
      <c r="Q60" s="199">
        <f>SUM(F60:P60)</f>
        <v>0</v>
      </c>
      <c r="R60" s="109"/>
      <c r="S60" s="109"/>
      <c r="T60" s="109"/>
      <c r="U60" s="109"/>
      <c r="V60" s="109"/>
      <c r="W60" s="109"/>
      <c r="X60" s="110"/>
      <c r="Y60" s="109"/>
      <c r="Z60" s="109"/>
      <c r="AA60" s="109"/>
      <c r="AB60" s="109"/>
      <c r="AC60" s="199">
        <f>SUM(R60:AB60)</f>
        <v>0</v>
      </c>
      <c r="AD60" s="109"/>
      <c r="AE60" s="110"/>
      <c r="AF60" s="109"/>
      <c r="AG60" s="109"/>
      <c r="AH60" s="109"/>
      <c r="AI60" s="109"/>
      <c r="AJ60" s="109"/>
      <c r="AK60" s="109"/>
      <c r="AL60" s="109"/>
      <c r="AM60" s="109"/>
      <c r="AN60" s="109"/>
      <c r="AO60" s="109"/>
      <c r="AP60" s="110"/>
      <c r="AQ60" s="199">
        <f>SUM(AD60:AP60)</f>
        <v>0</v>
      </c>
      <c r="AR60" s="109"/>
      <c r="AS60" s="109"/>
      <c r="AT60" s="109"/>
      <c r="AU60" s="109"/>
      <c r="AV60" s="109"/>
      <c r="AW60" s="109"/>
      <c r="AX60" s="109"/>
      <c r="AY60" s="109"/>
      <c r="AZ60" s="109"/>
      <c r="BA60" s="109"/>
      <c r="BB60" s="199">
        <f>SUM(AR60:BA60)</f>
        <v>0</v>
      </c>
      <c r="BC60" s="225"/>
      <c r="BD60" s="208">
        <f t="shared" ref="BD60:BD64" si="11">SUM(Q60+AC60+AQ60+BB60)</f>
        <v>0</v>
      </c>
      <c r="BE60" s="242"/>
      <c r="BF60" s="461"/>
    </row>
    <row r="61" spans="1:58" s="1" customFormat="1" x14ac:dyDescent="0.2">
      <c r="A61" s="126"/>
      <c r="B61" s="131"/>
      <c r="C61" s="128"/>
      <c r="D61" s="128"/>
      <c r="E61" s="128"/>
      <c r="F61" s="108"/>
      <c r="G61" s="109"/>
      <c r="H61" s="109"/>
      <c r="I61" s="109"/>
      <c r="J61" s="109"/>
      <c r="K61" s="109"/>
      <c r="L61" s="109"/>
      <c r="M61" s="109"/>
      <c r="N61" s="109"/>
      <c r="O61" s="110"/>
      <c r="P61" s="109"/>
      <c r="Q61" s="199">
        <f>SUM(F61:P61)</f>
        <v>0</v>
      </c>
      <c r="R61" s="109"/>
      <c r="S61" s="109"/>
      <c r="T61" s="109"/>
      <c r="U61" s="109"/>
      <c r="V61" s="109"/>
      <c r="W61" s="109"/>
      <c r="X61" s="110"/>
      <c r="Y61" s="109"/>
      <c r="Z61" s="109"/>
      <c r="AA61" s="109"/>
      <c r="AB61" s="109"/>
      <c r="AC61" s="199">
        <f>SUM(R61:AB61)</f>
        <v>0</v>
      </c>
      <c r="AD61" s="109"/>
      <c r="AE61" s="110"/>
      <c r="AF61" s="109"/>
      <c r="AG61" s="109"/>
      <c r="AH61" s="109"/>
      <c r="AI61" s="109"/>
      <c r="AJ61" s="109"/>
      <c r="AK61" s="109"/>
      <c r="AL61" s="109"/>
      <c r="AM61" s="109"/>
      <c r="AN61" s="109"/>
      <c r="AO61" s="109"/>
      <c r="AP61" s="110"/>
      <c r="AQ61" s="199">
        <f>SUM(AD61:AP61)</f>
        <v>0</v>
      </c>
      <c r="AR61" s="109"/>
      <c r="AS61" s="109"/>
      <c r="AT61" s="109"/>
      <c r="AU61" s="109"/>
      <c r="AV61" s="109"/>
      <c r="AW61" s="109"/>
      <c r="AX61" s="109"/>
      <c r="AY61" s="109"/>
      <c r="AZ61" s="109"/>
      <c r="BA61" s="109"/>
      <c r="BB61" s="199">
        <f>SUM(AR61:BA61)</f>
        <v>0</v>
      </c>
      <c r="BC61" s="225"/>
      <c r="BD61" s="208">
        <f t="shared" si="11"/>
        <v>0</v>
      </c>
      <c r="BE61" s="242"/>
      <c r="BF61" s="461"/>
    </row>
    <row r="62" spans="1:58" s="1" customFormat="1" x14ac:dyDescent="0.2">
      <c r="A62" s="126"/>
      <c r="B62" s="131"/>
      <c r="C62" s="128"/>
      <c r="D62" s="128"/>
      <c r="E62" s="128"/>
      <c r="F62" s="114"/>
      <c r="G62" s="115"/>
      <c r="H62" s="115"/>
      <c r="I62" s="115"/>
      <c r="J62" s="115"/>
      <c r="K62" s="115"/>
      <c r="L62" s="115"/>
      <c r="M62" s="115"/>
      <c r="N62" s="115"/>
      <c r="O62" s="116"/>
      <c r="P62" s="115"/>
      <c r="Q62" s="199">
        <f>SUM(F62:P62)</f>
        <v>0</v>
      </c>
      <c r="R62" s="115"/>
      <c r="S62" s="115"/>
      <c r="T62" s="115"/>
      <c r="U62" s="115"/>
      <c r="V62" s="115"/>
      <c r="W62" s="115"/>
      <c r="X62" s="116"/>
      <c r="Y62" s="115"/>
      <c r="Z62" s="115"/>
      <c r="AA62" s="115"/>
      <c r="AB62" s="115"/>
      <c r="AC62" s="199">
        <f>SUM(R62:AB62)</f>
        <v>0</v>
      </c>
      <c r="AD62" s="115"/>
      <c r="AE62" s="116"/>
      <c r="AF62" s="115"/>
      <c r="AG62" s="115"/>
      <c r="AH62" s="115"/>
      <c r="AI62" s="115"/>
      <c r="AJ62" s="115"/>
      <c r="AK62" s="115"/>
      <c r="AL62" s="115"/>
      <c r="AM62" s="115"/>
      <c r="AN62" s="115"/>
      <c r="AO62" s="115"/>
      <c r="AP62" s="116"/>
      <c r="AQ62" s="199">
        <f>SUM(AD62:AP62)</f>
        <v>0</v>
      </c>
      <c r="AR62" s="115"/>
      <c r="AS62" s="115"/>
      <c r="AT62" s="115"/>
      <c r="AU62" s="115"/>
      <c r="AV62" s="115"/>
      <c r="AW62" s="115"/>
      <c r="AX62" s="115"/>
      <c r="AY62" s="115"/>
      <c r="AZ62" s="115"/>
      <c r="BA62" s="115"/>
      <c r="BB62" s="199">
        <f>SUM(AR62:BA62)</f>
        <v>0</v>
      </c>
      <c r="BC62" s="227"/>
      <c r="BD62" s="208">
        <f t="shared" si="11"/>
        <v>0</v>
      </c>
      <c r="BE62" s="242"/>
      <c r="BF62" s="461"/>
    </row>
    <row r="63" spans="1:58" s="1" customFormat="1" x14ac:dyDescent="0.2">
      <c r="A63" s="126"/>
      <c r="B63" s="131"/>
      <c r="C63" s="128"/>
      <c r="D63" s="128"/>
      <c r="E63" s="128"/>
      <c r="F63" s="114"/>
      <c r="G63" s="115"/>
      <c r="H63" s="115"/>
      <c r="I63" s="115"/>
      <c r="J63" s="115"/>
      <c r="K63" s="115"/>
      <c r="L63" s="115"/>
      <c r="M63" s="115"/>
      <c r="N63" s="115"/>
      <c r="O63" s="116"/>
      <c r="P63" s="115"/>
      <c r="Q63" s="199">
        <f>SUM(F63:P63)</f>
        <v>0</v>
      </c>
      <c r="R63" s="115"/>
      <c r="S63" s="115"/>
      <c r="T63" s="115"/>
      <c r="U63" s="115"/>
      <c r="V63" s="115"/>
      <c r="W63" s="115"/>
      <c r="X63" s="116"/>
      <c r="Y63" s="115"/>
      <c r="Z63" s="115"/>
      <c r="AA63" s="115"/>
      <c r="AB63" s="115"/>
      <c r="AC63" s="199">
        <f>SUM(R63:AB63)</f>
        <v>0</v>
      </c>
      <c r="AD63" s="115"/>
      <c r="AE63" s="116"/>
      <c r="AF63" s="115"/>
      <c r="AG63" s="115"/>
      <c r="AH63" s="115"/>
      <c r="AI63" s="115"/>
      <c r="AJ63" s="115"/>
      <c r="AK63" s="115"/>
      <c r="AL63" s="115"/>
      <c r="AM63" s="115"/>
      <c r="AN63" s="115"/>
      <c r="AO63" s="115"/>
      <c r="AP63" s="116"/>
      <c r="AQ63" s="199">
        <f>SUM(AD63:AP63)</f>
        <v>0</v>
      </c>
      <c r="AR63" s="115"/>
      <c r="AS63" s="115"/>
      <c r="AT63" s="115"/>
      <c r="AU63" s="115"/>
      <c r="AV63" s="115"/>
      <c r="AW63" s="115"/>
      <c r="AX63" s="115"/>
      <c r="AY63" s="115"/>
      <c r="AZ63" s="115"/>
      <c r="BA63" s="115"/>
      <c r="BB63" s="199">
        <f>SUM(AR63:BA63)</f>
        <v>0</v>
      </c>
      <c r="BC63" s="227"/>
      <c r="BD63" s="208">
        <f t="shared" si="11"/>
        <v>0</v>
      </c>
      <c r="BE63" s="242"/>
      <c r="BF63" s="461"/>
    </row>
    <row r="64" spans="1:58" s="1" customFormat="1" x14ac:dyDescent="0.2">
      <c r="A64" s="126"/>
      <c r="B64" s="131"/>
      <c r="C64" s="128"/>
      <c r="D64" s="128"/>
      <c r="E64" s="128"/>
      <c r="F64" s="114"/>
      <c r="G64" s="115"/>
      <c r="H64" s="115"/>
      <c r="I64" s="115"/>
      <c r="J64" s="115"/>
      <c r="K64" s="115"/>
      <c r="L64" s="115"/>
      <c r="M64" s="115"/>
      <c r="N64" s="115"/>
      <c r="O64" s="116"/>
      <c r="P64" s="115"/>
      <c r="Q64" s="199">
        <f>SUM(F64:P64)</f>
        <v>0</v>
      </c>
      <c r="R64" s="115"/>
      <c r="S64" s="115"/>
      <c r="T64" s="115"/>
      <c r="U64" s="115"/>
      <c r="V64" s="115"/>
      <c r="W64" s="115"/>
      <c r="X64" s="116"/>
      <c r="Y64" s="115"/>
      <c r="Z64" s="115"/>
      <c r="AA64" s="115"/>
      <c r="AB64" s="115"/>
      <c r="AC64" s="199">
        <f>SUM(R64:AB64)</f>
        <v>0</v>
      </c>
      <c r="AD64" s="115"/>
      <c r="AE64" s="116"/>
      <c r="AF64" s="115"/>
      <c r="AG64" s="115"/>
      <c r="AH64" s="115"/>
      <c r="AI64" s="115"/>
      <c r="AJ64" s="115"/>
      <c r="AK64" s="115"/>
      <c r="AL64" s="115"/>
      <c r="AM64" s="115"/>
      <c r="AN64" s="115"/>
      <c r="AO64" s="115"/>
      <c r="AP64" s="116"/>
      <c r="AQ64" s="199">
        <f>SUM(AD64:AP64)</f>
        <v>0</v>
      </c>
      <c r="AR64" s="115"/>
      <c r="AS64" s="115"/>
      <c r="AT64" s="115"/>
      <c r="AU64" s="115"/>
      <c r="AV64" s="115"/>
      <c r="AW64" s="115"/>
      <c r="AX64" s="115"/>
      <c r="AY64" s="115"/>
      <c r="AZ64" s="115"/>
      <c r="BA64" s="115"/>
      <c r="BB64" s="199">
        <f>SUM(AR64:BA64)</f>
        <v>0</v>
      </c>
      <c r="BC64" s="227"/>
      <c r="BD64" s="208">
        <f t="shared" si="11"/>
        <v>0</v>
      </c>
      <c r="BE64" s="242"/>
      <c r="BF64" s="461"/>
    </row>
    <row r="65" spans="1:58" s="1" customFormat="1" ht="15.75" thickBot="1" x14ac:dyDescent="0.3">
      <c r="A65" s="444" t="s">
        <v>1</v>
      </c>
      <c r="B65" s="157"/>
      <c r="C65" s="158"/>
      <c r="D65" s="158"/>
      <c r="E65" s="158"/>
      <c r="F65" s="111"/>
      <c r="G65" s="112"/>
      <c r="H65" s="112"/>
      <c r="I65" s="112"/>
      <c r="J65" s="112"/>
      <c r="K65" s="112"/>
      <c r="L65" s="112"/>
      <c r="M65" s="112"/>
      <c r="N65" s="112"/>
      <c r="O65" s="113"/>
      <c r="P65" s="112"/>
      <c r="Q65" s="200">
        <f>SUBTOTAL(9,Q60:Q64)</f>
        <v>0</v>
      </c>
      <c r="R65" s="112"/>
      <c r="S65" s="112"/>
      <c r="T65" s="112"/>
      <c r="U65" s="112"/>
      <c r="V65" s="112"/>
      <c r="W65" s="112"/>
      <c r="X65" s="113"/>
      <c r="Y65" s="112"/>
      <c r="Z65" s="112"/>
      <c r="AA65" s="112"/>
      <c r="AB65" s="112"/>
      <c r="AC65" s="200">
        <f>SUBTOTAL(9,AC60:AC64)</f>
        <v>0</v>
      </c>
      <c r="AD65" s="112"/>
      <c r="AE65" s="113"/>
      <c r="AF65" s="112"/>
      <c r="AG65" s="112"/>
      <c r="AH65" s="112"/>
      <c r="AI65" s="112"/>
      <c r="AJ65" s="112"/>
      <c r="AK65" s="112"/>
      <c r="AL65" s="112"/>
      <c r="AM65" s="112"/>
      <c r="AN65" s="112"/>
      <c r="AO65" s="112"/>
      <c r="AP65" s="113"/>
      <c r="AQ65" s="200">
        <f>SUBTOTAL(9,AQ60:AQ64)</f>
        <v>0</v>
      </c>
      <c r="AR65" s="112"/>
      <c r="AS65" s="112"/>
      <c r="AT65" s="112"/>
      <c r="AU65" s="112"/>
      <c r="AV65" s="112"/>
      <c r="AW65" s="112"/>
      <c r="AX65" s="112"/>
      <c r="AY65" s="112"/>
      <c r="AZ65" s="112"/>
      <c r="BA65" s="112"/>
      <c r="BB65" s="200">
        <f>SUBTOTAL(9,BB60:BB64)</f>
        <v>0</v>
      </c>
      <c r="BC65" s="228"/>
      <c r="BD65" s="209">
        <f>SUBTOTAL(9,BD60:BD64)</f>
        <v>0</v>
      </c>
      <c r="BE65" s="244">
        <f>'totaal BOL niv 4 3 jr'!G25</f>
        <v>0</v>
      </c>
      <c r="BF65" s="461"/>
    </row>
    <row r="66" spans="1:58" s="1" customFormat="1" ht="15" thickTop="1" x14ac:dyDescent="0.2">
      <c r="A66" s="445" t="str">
        <f>'totaal BOL niv 4 3 jr'!B26</f>
        <v>1i Biologie</v>
      </c>
      <c r="B66" s="451"/>
      <c r="C66" s="388"/>
      <c r="D66" s="388"/>
      <c r="E66" s="388"/>
      <c r="F66" s="389"/>
      <c r="G66" s="390"/>
      <c r="H66" s="390"/>
      <c r="I66" s="390"/>
      <c r="J66" s="390"/>
      <c r="K66" s="390"/>
      <c r="L66" s="390"/>
      <c r="M66" s="390"/>
      <c r="N66" s="390"/>
      <c r="O66" s="390"/>
      <c r="P66" s="390"/>
      <c r="Q66" s="409"/>
      <c r="R66" s="390"/>
      <c r="S66" s="390"/>
      <c r="T66" s="390"/>
      <c r="U66" s="390"/>
      <c r="V66" s="390"/>
      <c r="W66" s="390"/>
      <c r="X66" s="390"/>
      <c r="Y66" s="390"/>
      <c r="Z66" s="390"/>
      <c r="AA66" s="390"/>
      <c r="AB66" s="390"/>
      <c r="AC66" s="409"/>
      <c r="AD66" s="390"/>
      <c r="AE66" s="390"/>
      <c r="AF66" s="390"/>
      <c r="AG66" s="390"/>
      <c r="AH66" s="390"/>
      <c r="AI66" s="390"/>
      <c r="AJ66" s="390"/>
      <c r="AK66" s="390"/>
      <c r="AL66" s="390"/>
      <c r="AM66" s="390"/>
      <c r="AN66" s="390"/>
      <c r="AO66" s="390"/>
      <c r="AP66" s="390"/>
      <c r="AQ66" s="409"/>
      <c r="AR66" s="390"/>
      <c r="AS66" s="390"/>
      <c r="AT66" s="390"/>
      <c r="AU66" s="390"/>
      <c r="AV66" s="390"/>
      <c r="AW66" s="390"/>
      <c r="AX66" s="390"/>
      <c r="AY66" s="390"/>
      <c r="AZ66" s="390"/>
      <c r="BA66" s="390"/>
      <c r="BB66" s="409"/>
      <c r="BC66" s="403"/>
      <c r="BD66" s="404" t="s">
        <v>8</v>
      </c>
      <c r="BE66" s="242"/>
      <c r="BF66" s="464"/>
    </row>
    <row r="67" spans="1:58" s="1" customFormat="1" x14ac:dyDescent="0.2">
      <c r="A67" s="126"/>
      <c r="B67" s="131"/>
      <c r="C67" s="128"/>
      <c r="D67" s="128"/>
      <c r="E67" s="128"/>
      <c r="F67" s="108"/>
      <c r="G67" s="109"/>
      <c r="H67" s="109"/>
      <c r="I67" s="109"/>
      <c r="J67" s="109"/>
      <c r="K67" s="109"/>
      <c r="L67" s="109"/>
      <c r="M67" s="109"/>
      <c r="N67" s="109"/>
      <c r="O67" s="110"/>
      <c r="P67" s="109"/>
      <c r="Q67" s="199">
        <f>SUM(F67:P67)</f>
        <v>0</v>
      </c>
      <c r="R67" s="109"/>
      <c r="S67" s="109"/>
      <c r="T67" s="109"/>
      <c r="U67" s="109"/>
      <c r="V67" s="109"/>
      <c r="W67" s="109"/>
      <c r="X67" s="110"/>
      <c r="Y67" s="109"/>
      <c r="Z67" s="109"/>
      <c r="AA67" s="109"/>
      <c r="AB67" s="109"/>
      <c r="AC67" s="199">
        <f>SUM(R67:AB67)</f>
        <v>0</v>
      </c>
      <c r="AD67" s="109"/>
      <c r="AE67" s="110"/>
      <c r="AF67" s="109"/>
      <c r="AG67" s="109"/>
      <c r="AH67" s="109"/>
      <c r="AI67" s="109"/>
      <c r="AJ67" s="109"/>
      <c r="AK67" s="109"/>
      <c r="AL67" s="109"/>
      <c r="AM67" s="109"/>
      <c r="AN67" s="109"/>
      <c r="AO67" s="109"/>
      <c r="AP67" s="110"/>
      <c r="AQ67" s="199">
        <f>SUM(AD67:AP67)</f>
        <v>0</v>
      </c>
      <c r="AR67" s="109"/>
      <c r="AS67" s="109"/>
      <c r="AT67" s="109"/>
      <c r="AU67" s="109"/>
      <c r="AV67" s="109"/>
      <c r="AW67" s="109"/>
      <c r="AX67" s="109"/>
      <c r="AY67" s="109"/>
      <c r="AZ67" s="109"/>
      <c r="BA67" s="109"/>
      <c r="BB67" s="199">
        <f>SUM(AR67:BA67)</f>
        <v>0</v>
      </c>
      <c r="BC67" s="225"/>
      <c r="BD67" s="208">
        <f t="shared" ref="BD67:BD71" si="12">SUM(Q67+AC67+AQ67+BB67)</f>
        <v>0</v>
      </c>
      <c r="BE67" s="242"/>
      <c r="BF67" s="461"/>
    </row>
    <row r="68" spans="1:58" s="1" customFormat="1" x14ac:dyDescent="0.2">
      <c r="A68" s="126"/>
      <c r="B68" s="131"/>
      <c r="C68" s="128"/>
      <c r="D68" s="128"/>
      <c r="E68" s="128"/>
      <c r="F68" s="108"/>
      <c r="G68" s="109"/>
      <c r="H68" s="109"/>
      <c r="I68" s="109"/>
      <c r="J68" s="109"/>
      <c r="K68" s="109"/>
      <c r="L68" s="109"/>
      <c r="M68" s="109"/>
      <c r="N68" s="109"/>
      <c r="O68" s="110"/>
      <c r="P68" s="109"/>
      <c r="Q68" s="199">
        <f>SUM(F68:P68)</f>
        <v>0</v>
      </c>
      <c r="R68" s="109"/>
      <c r="S68" s="109"/>
      <c r="T68" s="109"/>
      <c r="U68" s="109"/>
      <c r="V68" s="109"/>
      <c r="W68" s="109"/>
      <c r="X68" s="110"/>
      <c r="Y68" s="109"/>
      <c r="Z68" s="109"/>
      <c r="AA68" s="109"/>
      <c r="AB68" s="109"/>
      <c r="AC68" s="199">
        <f>SUM(R68:AB68)</f>
        <v>0</v>
      </c>
      <c r="AD68" s="109"/>
      <c r="AE68" s="110"/>
      <c r="AF68" s="109"/>
      <c r="AG68" s="109"/>
      <c r="AH68" s="109"/>
      <c r="AI68" s="109"/>
      <c r="AJ68" s="109"/>
      <c r="AK68" s="109"/>
      <c r="AL68" s="109"/>
      <c r="AM68" s="109"/>
      <c r="AN68" s="109"/>
      <c r="AO68" s="109"/>
      <c r="AP68" s="110"/>
      <c r="AQ68" s="199">
        <f>SUM(AD68:AP68)</f>
        <v>0</v>
      </c>
      <c r="AR68" s="109"/>
      <c r="AS68" s="109"/>
      <c r="AT68" s="109"/>
      <c r="AU68" s="109"/>
      <c r="AV68" s="109"/>
      <c r="AW68" s="109"/>
      <c r="AX68" s="109"/>
      <c r="AY68" s="109"/>
      <c r="AZ68" s="109"/>
      <c r="BA68" s="109"/>
      <c r="BB68" s="199">
        <f>SUM(AR68:BA68)</f>
        <v>0</v>
      </c>
      <c r="BC68" s="225"/>
      <c r="BD68" s="208">
        <f t="shared" si="12"/>
        <v>0</v>
      </c>
      <c r="BE68" s="242"/>
      <c r="BF68" s="461"/>
    </row>
    <row r="69" spans="1:58" s="1" customFormat="1" x14ac:dyDescent="0.2">
      <c r="A69" s="126"/>
      <c r="B69" s="131"/>
      <c r="C69" s="128"/>
      <c r="D69" s="128"/>
      <c r="E69" s="128"/>
      <c r="F69" s="114"/>
      <c r="G69" s="115"/>
      <c r="H69" s="115"/>
      <c r="I69" s="115"/>
      <c r="J69" s="115"/>
      <c r="K69" s="115"/>
      <c r="L69" s="115"/>
      <c r="M69" s="115"/>
      <c r="N69" s="115"/>
      <c r="O69" s="116"/>
      <c r="P69" s="115"/>
      <c r="Q69" s="199">
        <f>SUM(F69:P69)</f>
        <v>0</v>
      </c>
      <c r="R69" s="115"/>
      <c r="S69" s="115"/>
      <c r="T69" s="115"/>
      <c r="U69" s="115"/>
      <c r="V69" s="115"/>
      <c r="W69" s="115"/>
      <c r="X69" s="116"/>
      <c r="Y69" s="115"/>
      <c r="Z69" s="115"/>
      <c r="AA69" s="115"/>
      <c r="AB69" s="115"/>
      <c r="AC69" s="199">
        <f>SUM(R69:AB69)</f>
        <v>0</v>
      </c>
      <c r="AD69" s="115"/>
      <c r="AE69" s="116"/>
      <c r="AF69" s="115"/>
      <c r="AG69" s="115"/>
      <c r="AH69" s="115"/>
      <c r="AI69" s="115"/>
      <c r="AJ69" s="115"/>
      <c r="AK69" s="115"/>
      <c r="AL69" s="115"/>
      <c r="AM69" s="115"/>
      <c r="AN69" s="115"/>
      <c r="AO69" s="115"/>
      <c r="AP69" s="116"/>
      <c r="AQ69" s="199">
        <f>SUM(AD69:AP69)</f>
        <v>0</v>
      </c>
      <c r="AR69" s="115"/>
      <c r="AS69" s="115"/>
      <c r="AT69" s="115"/>
      <c r="AU69" s="115"/>
      <c r="AV69" s="115"/>
      <c r="AW69" s="115"/>
      <c r="AX69" s="115"/>
      <c r="AY69" s="115"/>
      <c r="AZ69" s="115"/>
      <c r="BA69" s="115"/>
      <c r="BB69" s="199">
        <f>SUM(AR69:BA69)</f>
        <v>0</v>
      </c>
      <c r="BC69" s="227"/>
      <c r="BD69" s="208">
        <f t="shared" si="12"/>
        <v>0</v>
      </c>
      <c r="BE69" s="242"/>
      <c r="BF69" s="461"/>
    </row>
    <row r="70" spans="1:58" s="1" customFormat="1" x14ac:dyDescent="0.2">
      <c r="A70" s="126"/>
      <c r="B70" s="131"/>
      <c r="C70" s="128"/>
      <c r="D70" s="128"/>
      <c r="E70" s="128"/>
      <c r="F70" s="114"/>
      <c r="G70" s="115"/>
      <c r="H70" s="115"/>
      <c r="I70" s="115"/>
      <c r="J70" s="115"/>
      <c r="K70" s="115"/>
      <c r="L70" s="115"/>
      <c r="M70" s="115"/>
      <c r="N70" s="115"/>
      <c r="O70" s="116"/>
      <c r="P70" s="115"/>
      <c r="Q70" s="199">
        <f>SUM(F70:P70)</f>
        <v>0</v>
      </c>
      <c r="R70" s="115"/>
      <c r="S70" s="115"/>
      <c r="T70" s="115"/>
      <c r="U70" s="115"/>
      <c r="V70" s="115"/>
      <c r="W70" s="115"/>
      <c r="X70" s="116"/>
      <c r="Y70" s="115"/>
      <c r="Z70" s="115"/>
      <c r="AA70" s="115"/>
      <c r="AB70" s="115"/>
      <c r="AC70" s="199">
        <f>SUM(R70:AB70)</f>
        <v>0</v>
      </c>
      <c r="AD70" s="115"/>
      <c r="AE70" s="116"/>
      <c r="AF70" s="115"/>
      <c r="AG70" s="115"/>
      <c r="AH70" s="115"/>
      <c r="AI70" s="115"/>
      <c r="AJ70" s="115"/>
      <c r="AK70" s="115"/>
      <c r="AL70" s="115"/>
      <c r="AM70" s="115"/>
      <c r="AN70" s="115"/>
      <c r="AO70" s="115"/>
      <c r="AP70" s="116"/>
      <c r="AQ70" s="199">
        <f>SUM(AD70:AP70)</f>
        <v>0</v>
      </c>
      <c r="AR70" s="115"/>
      <c r="AS70" s="115"/>
      <c r="AT70" s="115"/>
      <c r="AU70" s="115"/>
      <c r="AV70" s="115"/>
      <c r="AW70" s="115"/>
      <c r="AX70" s="115"/>
      <c r="AY70" s="115"/>
      <c r="AZ70" s="115"/>
      <c r="BA70" s="115"/>
      <c r="BB70" s="199">
        <f>SUM(AR70:BA70)</f>
        <v>0</v>
      </c>
      <c r="BC70" s="227"/>
      <c r="BD70" s="208">
        <f t="shared" si="12"/>
        <v>0</v>
      </c>
      <c r="BE70" s="242"/>
      <c r="BF70" s="461"/>
    </row>
    <row r="71" spans="1:58" s="1" customFormat="1" x14ac:dyDescent="0.2">
      <c r="A71" s="126"/>
      <c r="B71" s="131"/>
      <c r="C71" s="128"/>
      <c r="D71" s="128"/>
      <c r="E71" s="128"/>
      <c r="F71" s="114"/>
      <c r="G71" s="115"/>
      <c r="H71" s="115"/>
      <c r="I71" s="115"/>
      <c r="J71" s="115"/>
      <c r="K71" s="115"/>
      <c r="L71" s="115"/>
      <c r="M71" s="115"/>
      <c r="N71" s="115"/>
      <c r="O71" s="116"/>
      <c r="P71" s="115"/>
      <c r="Q71" s="199">
        <f>SUM(F71:P71)</f>
        <v>0</v>
      </c>
      <c r="R71" s="115"/>
      <c r="S71" s="115"/>
      <c r="T71" s="115"/>
      <c r="U71" s="115"/>
      <c r="V71" s="115"/>
      <c r="W71" s="115"/>
      <c r="X71" s="116"/>
      <c r="Y71" s="115"/>
      <c r="Z71" s="115"/>
      <c r="AA71" s="115"/>
      <c r="AB71" s="115"/>
      <c r="AC71" s="199">
        <f>SUM(R71:AB71)</f>
        <v>0</v>
      </c>
      <c r="AD71" s="115"/>
      <c r="AE71" s="116"/>
      <c r="AF71" s="115"/>
      <c r="AG71" s="115"/>
      <c r="AH71" s="115"/>
      <c r="AI71" s="115"/>
      <c r="AJ71" s="115"/>
      <c r="AK71" s="115"/>
      <c r="AL71" s="115"/>
      <c r="AM71" s="115"/>
      <c r="AN71" s="115"/>
      <c r="AO71" s="115"/>
      <c r="AP71" s="116"/>
      <c r="AQ71" s="199">
        <f>SUM(AD71:AP71)</f>
        <v>0</v>
      </c>
      <c r="AR71" s="115"/>
      <c r="AS71" s="115"/>
      <c r="AT71" s="115"/>
      <c r="AU71" s="115"/>
      <c r="AV71" s="115"/>
      <c r="AW71" s="115"/>
      <c r="AX71" s="115"/>
      <c r="AY71" s="115"/>
      <c r="AZ71" s="115"/>
      <c r="BA71" s="115"/>
      <c r="BB71" s="199">
        <f>SUM(AR71:BA71)</f>
        <v>0</v>
      </c>
      <c r="BC71" s="227"/>
      <c r="BD71" s="208">
        <f t="shared" si="12"/>
        <v>0</v>
      </c>
      <c r="BE71" s="242"/>
      <c r="BF71" s="461"/>
    </row>
    <row r="72" spans="1:58" s="1" customFormat="1" ht="15.75" thickBot="1" x14ac:dyDescent="0.3">
      <c r="A72" s="444" t="s">
        <v>1</v>
      </c>
      <c r="B72" s="157"/>
      <c r="C72" s="158"/>
      <c r="D72" s="158"/>
      <c r="E72" s="158"/>
      <c r="F72" s="111"/>
      <c r="G72" s="112"/>
      <c r="H72" s="112"/>
      <c r="I72" s="112"/>
      <c r="J72" s="112"/>
      <c r="K72" s="112"/>
      <c r="L72" s="112"/>
      <c r="M72" s="112"/>
      <c r="N72" s="112"/>
      <c r="O72" s="113"/>
      <c r="P72" s="112"/>
      <c r="Q72" s="200">
        <f>SUBTOTAL(9,Q67:Q71)</f>
        <v>0</v>
      </c>
      <c r="R72" s="112"/>
      <c r="S72" s="112"/>
      <c r="T72" s="112"/>
      <c r="U72" s="112"/>
      <c r="V72" s="112"/>
      <c r="W72" s="112"/>
      <c r="X72" s="113"/>
      <c r="Y72" s="112"/>
      <c r="Z72" s="112"/>
      <c r="AA72" s="112"/>
      <c r="AB72" s="112"/>
      <c r="AC72" s="200">
        <f>SUBTOTAL(9,AC67:AC71)</f>
        <v>0</v>
      </c>
      <c r="AD72" s="112"/>
      <c r="AE72" s="113"/>
      <c r="AF72" s="112"/>
      <c r="AG72" s="112"/>
      <c r="AH72" s="112"/>
      <c r="AI72" s="112"/>
      <c r="AJ72" s="112"/>
      <c r="AK72" s="112"/>
      <c r="AL72" s="112"/>
      <c r="AM72" s="112"/>
      <c r="AN72" s="112"/>
      <c r="AO72" s="112"/>
      <c r="AP72" s="113"/>
      <c r="AQ72" s="200">
        <f>SUBTOTAL(9,AQ67:AQ71)</f>
        <v>0</v>
      </c>
      <c r="AR72" s="112"/>
      <c r="AS72" s="112"/>
      <c r="AT72" s="112"/>
      <c r="AU72" s="112"/>
      <c r="AV72" s="112"/>
      <c r="AW72" s="112"/>
      <c r="AX72" s="112"/>
      <c r="AY72" s="112"/>
      <c r="AZ72" s="112"/>
      <c r="BA72" s="112"/>
      <c r="BB72" s="200">
        <f>SUBTOTAL(9,BB67:BB71)</f>
        <v>0</v>
      </c>
      <c r="BC72" s="228"/>
      <c r="BD72" s="209">
        <f>SUBTOTAL(9,BD67:BD71)</f>
        <v>0</v>
      </c>
      <c r="BE72" s="244">
        <f>'totaal BOL niv 4 3 jr'!G26</f>
        <v>0</v>
      </c>
      <c r="BF72" s="461"/>
    </row>
    <row r="73" spans="1:58" s="1" customFormat="1" ht="15" thickTop="1" x14ac:dyDescent="0.2">
      <c r="A73" s="445" t="str">
        <f>'totaal BOL niv 4 3 jr'!B27</f>
        <v>1j Introductie</v>
      </c>
      <c r="B73" s="451"/>
      <c r="C73" s="388"/>
      <c r="D73" s="388"/>
      <c r="E73" s="388"/>
      <c r="F73" s="389"/>
      <c r="G73" s="390"/>
      <c r="H73" s="390"/>
      <c r="I73" s="390"/>
      <c r="J73" s="390"/>
      <c r="K73" s="390"/>
      <c r="L73" s="390"/>
      <c r="M73" s="390"/>
      <c r="N73" s="390"/>
      <c r="O73" s="390"/>
      <c r="P73" s="390"/>
      <c r="Q73" s="409"/>
      <c r="R73" s="390"/>
      <c r="S73" s="390"/>
      <c r="T73" s="390"/>
      <c r="U73" s="390"/>
      <c r="V73" s="390"/>
      <c r="W73" s="390"/>
      <c r="X73" s="390"/>
      <c r="Y73" s="390"/>
      <c r="Z73" s="390"/>
      <c r="AA73" s="390"/>
      <c r="AB73" s="390"/>
      <c r="AC73" s="409"/>
      <c r="AD73" s="390"/>
      <c r="AE73" s="390"/>
      <c r="AF73" s="390"/>
      <c r="AG73" s="390"/>
      <c r="AH73" s="390"/>
      <c r="AI73" s="390"/>
      <c r="AJ73" s="390"/>
      <c r="AK73" s="390"/>
      <c r="AL73" s="390"/>
      <c r="AM73" s="390"/>
      <c r="AN73" s="390"/>
      <c r="AO73" s="390"/>
      <c r="AP73" s="390"/>
      <c r="AQ73" s="409"/>
      <c r="AR73" s="390"/>
      <c r="AS73" s="390"/>
      <c r="AT73" s="390"/>
      <c r="AU73" s="390"/>
      <c r="AV73" s="390"/>
      <c r="AW73" s="390"/>
      <c r="AX73" s="390"/>
      <c r="AY73" s="390"/>
      <c r="AZ73" s="390"/>
      <c r="BA73" s="390"/>
      <c r="BB73" s="409"/>
      <c r="BC73" s="403"/>
      <c r="BD73" s="404" t="s">
        <v>8</v>
      </c>
      <c r="BE73" s="242"/>
      <c r="BF73" s="464"/>
    </row>
    <row r="74" spans="1:58" s="1" customFormat="1" x14ac:dyDescent="0.2">
      <c r="A74" s="126"/>
      <c r="B74" s="131"/>
      <c r="C74" s="128"/>
      <c r="D74" s="128"/>
      <c r="E74" s="128"/>
      <c r="F74" s="108"/>
      <c r="G74" s="109"/>
      <c r="H74" s="109"/>
      <c r="I74" s="109"/>
      <c r="J74" s="109"/>
      <c r="K74" s="109"/>
      <c r="L74" s="109"/>
      <c r="M74" s="109"/>
      <c r="N74" s="109"/>
      <c r="O74" s="110"/>
      <c r="P74" s="109"/>
      <c r="Q74" s="199">
        <f>SUM(F74:P74)</f>
        <v>0</v>
      </c>
      <c r="R74" s="109"/>
      <c r="S74" s="109"/>
      <c r="T74" s="109"/>
      <c r="U74" s="109"/>
      <c r="V74" s="109"/>
      <c r="W74" s="109"/>
      <c r="X74" s="110"/>
      <c r="Y74" s="109"/>
      <c r="Z74" s="109"/>
      <c r="AA74" s="109"/>
      <c r="AB74" s="109"/>
      <c r="AC74" s="199">
        <f>SUM(R74:AB74)</f>
        <v>0</v>
      </c>
      <c r="AD74" s="109"/>
      <c r="AE74" s="110"/>
      <c r="AF74" s="109"/>
      <c r="AG74" s="109"/>
      <c r="AH74" s="109"/>
      <c r="AI74" s="109"/>
      <c r="AJ74" s="109"/>
      <c r="AK74" s="109"/>
      <c r="AL74" s="109"/>
      <c r="AM74" s="109"/>
      <c r="AN74" s="109"/>
      <c r="AO74" s="109"/>
      <c r="AP74" s="110"/>
      <c r="AQ74" s="199">
        <f>SUM(AD74:AP74)</f>
        <v>0</v>
      </c>
      <c r="AR74" s="109"/>
      <c r="AS74" s="109"/>
      <c r="AT74" s="109"/>
      <c r="AU74" s="109"/>
      <c r="AV74" s="109"/>
      <c r="AW74" s="109"/>
      <c r="AX74" s="109"/>
      <c r="AY74" s="109"/>
      <c r="AZ74" s="109"/>
      <c r="BA74" s="109"/>
      <c r="BB74" s="199">
        <f>SUM(AR74:BA74)</f>
        <v>0</v>
      </c>
      <c r="BC74" s="225"/>
      <c r="BD74" s="208">
        <f t="shared" ref="BD74:BD78" si="13">SUM(Q74+AC74+AQ74+BB74)</f>
        <v>0</v>
      </c>
      <c r="BE74" s="242"/>
      <c r="BF74" s="461"/>
    </row>
    <row r="75" spans="1:58" s="1" customFormat="1" x14ac:dyDescent="0.2">
      <c r="A75" s="126"/>
      <c r="B75" s="131"/>
      <c r="C75" s="128"/>
      <c r="D75" s="128"/>
      <c r="E75" s="128"/>
      <c r="F75" s="108"/>
      <c r="G75" s="109"/>
      <c r="H75" s="109"/>
      <c r="I75" s="109"/>
      <c r="J75" s="109"/>
      <c r="K75" s="109"/>
      <c r="L75" s="109"/>
      <c r="M75" s="109"/>
      <c r="N75" s="109"/>
      <c r="O75" s="110"/>
      <c r="P75" s="109"/>
      <c r="Q75" s="199">
        <f>SUM(F75:P75)</f>
        <v>0</v>
      </c>
      <c r="R75" s="109"/>
      <c r="S75" s="109"/>
      <c r="T75" s="109"/>
      <c r="U75" s="109"/>
      <c r="V75" s="109"/>
      <c r="W75" s="109"/>
      <c r="X75" s="110"/>
      <c r="Y75" s="109"/>
      <c r="Z75" s="109"/>
      <c r="AA75" s="109"/>
      <c r="AB75" s="109"/>
      <c r="AC75" s="199">
        <f>SUM(R75:AB75)</f>
        <v>0</v>
      </c>
      <c r="AD75" s="109"/>
      <c r="AE75" s="110"/>
      <c r="AF75" s="109"/>
      <c r="AG75" s="109"/>
      <c r="AH75" s="109"/>
      <c r="AI75" s="109"/>
      <c r="AJ75" s="109"/>
      <c r="AK75" s="109"/>
      <c r="AL75" s="109"/>
      <c r="AM75" s="109"/>
      <c r="AN75" s="109"/>
      <c r="AO75" s="109"/>
      <c r="AP75" s="110"/>
      <c r="AQ75" s="199">
        <f>SUM(AD75:AP75)</f>
        <v>0</v>
      </c>
      <c r="AR75" s="109"/>
      <c r="AS75" s="109"/>
      <c r="AT75" s="109"/>
      <c r="AU75" s="109"/>
      <c r="AV75" s="109"/>
      <c r="AW75" s="109"/>
      <c r="AX75" s="109"/>
      <c r="AY75" s="109"/>
      <c r="AZ75" s="109"/>
      <c r="BA75" s="109"/>
      <c r="BB75" s="199">
        <f>SUM(AR75:BA75)</f>
        <v>0</v>
      </c>
      <c r="BC75" s="225"/>
      <c r="BD75" s="208">
        <f t="shared" si="13"/>
        <v>0</v>
      </c>
      <c r="BE75" s="242"/>
      <c r="BF75" s="461"/>
    </row>
    <row r="76" spans="1:58" s="1" customFormat="1" x14ac:dyDescent="0.2">
      <c r="A76" s="126"/>
      <c r="B76" s="131"/>
      <c r="C76" s="128"/>
      <c r="D76" s="128"/>
      <c r="E76" s="128"/>
      <c r="F76" s="114"/>
      <c r="G76" s="115"/>
      <c r="H76" s="115"/>
      <c r="I76" s="115"/>
      <c r="J76" s="115"/>
      <c r="K76" s="115"/>
      <c r="L76" s="115"/>
      <c r="M76" s="115"/>
      <c r="N76" s="115"/>
      <c r="O76" s="116"/>
      <c r="P76" s="115"/>
      <c r="Q76" s="199">
        <f>SUM(F76:P76)</f>
        <v>0</v>
      </c>
      <c r="R76" s="115"/>
      <c r="S76" s="115"/>
      <c r="T76" s="115"/>
      <c r="U76" s="115"/>
      <c r="V76" s="115"/>
      <c r="W76" s="115"/>
      <c r="X76" s="116"/>
      <c r="Y76" s="115"/>
      <c r="Z76" s="115"/>
      <c r="AA76" s="115"/>
      <c r="AB76" s="115"/>
      <c r="AC76" s="199">
        <f>SUM(R76:AB76)</f>
        <v>0</v>
      </c>
      <c r="AD76" s="115"/>
      <c r="AE76" s="116"/>
      <c r="AF76" s="115"/>
      <c r="AG76" s="115"/>
      <c r="AH76" s="115"/>
      <c r="AI76" s="115"/>
      <c r="AJ76" s="115"/>
      <c r="AK76" s="115"/>
      <c r="AL76" s="115"/>
      <c r="AM76" s="115"/>
      <c r="AN76" s="115"/>
      <c r="AO76" s="115"/>
      <c r="AP76" s="116"/>
      <c r="AQ76" s="199">
        <f>SUM(AD76:AP76)</f>
        <v>0</v>
      </c>
      <c r="AR76" s="115"/>
      <c r="AS76" s="115"/>
      <c r="AT76" s="115"/>
      <c r="AU76" s="115"/>
      <c r="AV76" s="115"/>
      <c r="AW76" s="115"/>
      <c r="AX76" s="115"/>
      <c r="AY76" s="115"/>
      <c r="AZ76" s="115"/>
      <c r="BA76" s="115"/>
      <c r="BB76" s="199">
        <f>SUM(AR76:BA76)</f>
        <v>0</v>
      </c>
      <c r="BC76" s="227"/>
      <c r="BD76" s="208">
        <f t="shared" si="13"/>
        <v>0</v>
      </c>
      <c r="BE76" s="242"/>
      <c r="BF76" s="461"/>
    </row>
    <row r="77" spans="1:58" s="1" customFormat="1" x14ac:dyDescent="0.2">
      <c r="A77" s="126"/>
      <c r="B77" s="131"/>
      <c r="C77" s="128"/>
      <c r="D77" s="128"/>
      <c r="E77" s="128"/>
      <c r="F77" s="114"/>
      <c r="G77" s="115"/>
      <c r="H77" s="115"/>
      <c r="I77" s="115"/>
      <c r="J77" s="115"/>
      <c r="K77" s="115"/>
      <c r="L77" s="115"/>
      <c r="M77" s="115"/>
      <c r="N77" s="115"/>
      <c r="O77" s="116"/>
      <c r="P77" s="115"/>
      <c r="Q77" s="199">
        <f>SUM(F77:P77)</f>
        <v>0</v>
      </c>
      <c r="R77" s="115"/>
      <c r="S77" s="115"/>
      <c r="T77" s="115"/>
      <c r="U77" s="115"/>
      <c r="V77" s="115"/>
      <c r="W77" s="115"/>
      <c r="X77" s="116"/>
      <c r="Y77" s="115"/>
      <c r="Z77" s="115"/>
      <c r="AA77" s="115"/>
      <c r="AB77" s="115"/>
      <c r="AC77" s="199">
        <f>SUM(R77:AB77)</f>
        <v>0</v>
      </c>
      <c r="AD77" s="115"/>
      <c r="AE77" s="116"/>
      <c r="AF77" s="115"/>
      <c r="AG77" s="115"/>
      <c r="AH77" s="115"/>
      <c r="AI77" s="115"/>
      <c r="AJ77" s="115"/>
      <c r="AK77" s="115"/>
      <c r="AL77" s="115"/>
      <c r="AM77" s="115"/>
      <c r="AN77" s="115"/>
      <c r="AO77" s="115"/>
      <c r="AP77" s="116"/>
      <c r="AQ77" s="199">
        <f>SUM(AD77:AP77)</f>
        <v>0</v>
      </c>
      <c r="AR77" s="115"/>
      <c r="AS77" s="115"/>
      <c r="AT77" s="115"/>
      <c r="AU77" s="115"/>
      <c r="AV77" s="115"/>
      <c r="AW77" s="115"/>
      <c r="AX77" s="115"/>
      <c r="AY77" s="115"/>
      <c r="AZ77" s="115"/>
      <c r="BA77" s="115"/>
      <c r="BB77" s="199">
        <f>SUM(AR77:BA77)</f>
        <v>0</v>
      </c>
      <c r="BC77" s="227"/>
      <c r="BD77" s="208">
        <f t="shared" si="13"/>
        <v>0</v>
      </c>
      <c r="BE77" s="242"/>
      <c r="BF77" s="461"/>
    </row>
    <row r="78" spans="1:58" s="1" customFormat="1" x14ac:dyDescent="0.2">
      <c r="A78" s="126"/>
      <c r="B78" s="131"/>
      <c r="C78" s="128"/>
      <c r="D78" s="128"/>
      <c r="E78" s="128"/>
      <c r="F78" s="114"/>
      <c r="G78" s="115"/>
      <c r="H78" s="115"/>
      <c r="I78" s="115"/>
      <c r="J78" s="115"/>
      <c r="K78" s="115"/>
      <c r="L78" s="115"/>
      <c r="M78" s="115"/>
      <c r="N78" s="115"/>
      <c r="O78" s="116"/>
      <c r="P78" s="115"/>
      <c r="Q78" s="199">
        <f>SUM(F78:P78)</f>
        <v>0</v>
      </c>
      <c r="R78" s="115"/>
      <c r="S78" s="115"/>
      <c r="T78" s="115"/>
      <c r="U78" s="115"/>
      <c r="V78" s="115"/>
      <c r="W78" s="115"/>
      <c r="X78" s="116"/>
      <c r="Y78" s="115"/>
      <c r="Z78" s="115"/>
      <c r="AA78" s="115"/>
      <c r="AB78" s="115"/>
      <c r="AC78" s="199">
        <f>SUM(R78:AB78)</f>
        <v>0</v>
      </c>
      <c r="AD78" s="115"/>
      <c r="AE78" s="116"/>
      <c r="AF78" s="115"/>
      <c r="AG78" s="115"/>
      <c r="AH78" s="115"/>
      <c r="AI78" s="115"/>
      <c r="AJ78" s="115"/>
      <c r="AK78" s="115"/>
      <c r="AL78" s="115"/>
      <c r="AM78" s="115"/>
      <c r="AN78" s="115"/>
      <c r="AO78" s="115"/>
      <c r="AP78" s="116"/>
      <c r="AQ78" s="199">
        <f>SUM(AD78:AP78)</f>
        <v>0</v>
      </c>
      <c r="AR78" s="115"/>
      <c r="AS78" s="115"/>
      <c r="AT78" s="115"/>
      <c r="AU78" s="115"/>
      <c r="AV78" s="115"/>
      <c r="AW78" s="115"/>
      <c r="AX78" s="115"/>
      <c r="AY78" s="115"/>
      <c r="AZ78" s="115"/>
      <c r="BA78" s="115"/>
      <c r="BB78" s="199">
        <f>SUM(AR78:BA78)</f>
        <v>0</v>
      </c>
      <c r="BC78" s="227"/>
      <c r="BD78" s="208">
        <f t="shared" si="13"/>
        <v>0</v>
      </c>
      <c r="BE78" s="242"/>
      <c r="BF78" s="461"/>
    </row>
    <row r="79" spans="1:58" s="1" customFormat="1" ht="15.75" thickBot="1" x14ac:dyDescent="0.3">
      <c r="A79" s="444" t="s">
        <v>1</v>
      </c>
      <c r="B79" s="157"/>
      <c r="C79" s="158"/>
      <c r="D79" s="158"/>
      <c r="E79" s="158"/>
      <c r="F79" s="111"/>
      <c r="G79" s="112"/>
      <c r="H79" s="112"/>
      <c r="I79" s="112"/>
      <c r="J79" s="112"/>
      <c r="K79" s="112"/>
      <c r="L79" s="112"/>
      <c r="M79" s="112"/>
      <c r="N79" s="112"/>
      <c r="O79" s="113"/>
      <c r="P79" s="112"/>
      <c r="Q79" s="200">
        <f>SUBTOTAL(9,Q74:Q78)</f>
        <v>0</v>
      </c>
      <c r="R79" s="112"/>
      <c r="S79" s="112"/>
      <c r="T79" s="112"/>
      <c r="U79" s="112"/>
      <c r="V79" s="112"/>
      <c r="W79" s="112"/>
      <c r="X79" s="113"/>
      <c r="Y79" s="112"/>
      <c r="Z79" s="112"/>
      <c r="AA79" s="112"/>
      <c r="AB79" s="112"/>
      <c r="AC79" s="200">
        <f>SUBTOTAL(9,AC74:AC78)</f>
        <v>0</v>
      </c>
      <c r="AD79" s="112"/>
      <c r="AE79" s="113"/>
      <c r="AF79" s="112"/>
      <c r="AG79" s="112"/>
      <c r="AH79" s="112"/>
      <c r="AI79" s="112"/>
      <c r="AJ79" s="112"/>
      <c r="AK79" s="112"/>
      <c r="AL79" s="112"/>
      <c r="AM79" s="112"/>
      <c r="AN79" s="112"/>
      <c r="AO79" s="112"/>
      <c r="AP79" s="113"/>
      <c r="AQ79" s="200">
        <f>SUBTOTAL(9,AQ74:AQ78)</f>
        <v>0</v>
      </c>
      <c r="AR79" s="112"/>
      <c r="AS79" s="112"/>
      <c r="AT79" s="112"/>
      <c r="AU79" s="112"/>
      <c r="AV79" s="112"/>
      <c r="AW79" s="112"/>
      <c r="AX79" s="112"/>
      <c r="AY79" s="112"/>
      <c r="AZ79" s="112"/>
      <c r="BA79" s="112"/>
      <c r="BB79" s="200">
        <f>SUBTOTAL(9,BB74:BB78)</f>
        <v>0</v>
      </c>
      <c r="BC79" s="228"/>
      <c r="BD79" s="209">
        <f>SUBTOTAL(9,BD74:BD78)</f>
        <v>0</v>
      </c>
      <c r="BE79" s="244">
        <f>'totaal BOL niv 4 3 jr'!G27</f>
        <v>0</v>
      </c>
      <c r="BF79" s="461"/>
    </row>
    <row r="80" spans="1:58" ht="15" thickTop="1" x14ac:dyDescent="0.2">
      <c r="A80" s="445" t="str">
        <f>'totaal BOL niv 4 3 jr'!B29</f>
        <v>2a Organiseren</v>
      </c>
      <c r="B80" s="452"/>
      <c r="C80" s="391"/>
      <c r="D80" s="391"/>
      <c r="E80" s="388"/>
      <c r="F80" s="393"/>
      <c r="G80" s="394"/>
      <c r="H80" s="394"/>
      <c r="I80" s="394"/>
      <c r="J80" s="394"/>
      <c r="K80" s="394"/>
      <c r="L80" s="394"/>
      <c r="M80" s="394"/>
      <c r="N80" s="394"/>
      <c r="O80" s="394"/>
      <c r="P80" s="394"/>
      <c r="Q80" s="410"/>
      <c r="R80" s="394"/>
      <c r="S80" s="394"/>
      <c r="T80" s="394"/>
      <c r="U80" s="394"/>
      <c r="V80" s="394"/>
      <c r="W80" s="394"/>
      <c r="X80" s="394"/>
      <c r="Y80" s="394"/>
      <c r="Z80" s="394"/>
      <c r="AA80" s="394"/>
      <c r="AB80" s="394"/>
      <c r="AC80" s="410"/>
      <c r="AD80" s="394"/>
      <c r="AE80" s="394"/>
      <c r="AF80" s="394"/>
      <c r="AG80" s="394"/>
      <c r="AH80" s="394"/>
      <c r="AI80" s="394"/>
      <c r="AJ80" s="394"/>
      <c r="AK80" s="394"/>
      <c r="AL80" s="394"/>
      <c r="AM80" s="394"/>
      <c r="AN80" s="394"/>
      <c r="AO80" s="394"/>
      <c r="AP80" s="394"/>
      <c r="AQ80" s="410"/>
      <c r="AR80" s="394"/>
      <c r="AS80" s="394"/>
      <c r="AT80" s="394"/>
      <c r="AU80" s="394"/>
      <c r="AV80" s="394"/>
      <c r="AW80" s="394"/>
      <c r="AX80" s="394"/>
      <c r="AY80" s="394"/>
      <c r="AZ80" s="394"/>
      <c r="BA80" s="394"/>
      <c r="BB80" s="439"/>
      <c r="BC80" s="399"/>
      <c r="BD80" s="400" t="s">
        <v>8</v>
      </c>
      <c r="BE80" s="243"/>
    </row>
    <row r="81" spans="1:58" s="4" customFormat="1" x14ac:dyDescent="0.2">
      <c r="A81" s="126"/>
      <c r="B81" s="126"/>
      <c r="C81" s="127"/>
      <c r="D81" s="127"/>
      <c r="E81" s="128"/>
      <c r="F81" s="108"/>
      <c r="G81" s="109"/>
      <c r="H81" s="109"/>
      <c r="I81" s="109"/>
      <c r="J81" s="109"/>
      <c r="K81" s="109"/>
      <c r="L81" s="109"/>
      <c r="M81" s="109"/>
      <c r="N81" s="109"/>
      <c r="O81" s="110"/>
      <c r="P81" s="109"/>
      <c r="Q81" s="199">
        <f>SUM(F81:P81)</f>
        <v>0</v>
      </c>
      <c r="R81" s="109"/>
      <c r="S81" s="109"/>
      <c r="T81" s="109"/>
      <c r="U81" s="109"/>
      <c r="V81" s="109"/>
      <c r="W81" s="109"/>
      <c r="X81" s="110"/>
      <c r="Y81" s="109"/>
      <c r="Z81" s="109"/>
      <c r="AA81" s="109"/>
      <c r="AB81" s="109"/>
      <c r="AC81" s="199">
        <f>SUM(R81:AB81)</f>
        <v>0</v>
      </c>
      <c r="AD81" s="109"/>
      <c r="AE81" s="110"/>
      <c r="AF81" s="109"/>
      <c r="AG81" s="109"/>
      <c r="AH81" s="109"/>
      <c r="AI81" s="109"/>
      <c r="AJ81" s="109"/>
      <c r="AK81" s="109"/>
      <c r="AL81" s="109"/>
      <c r="AM81" s="109"/>
      <c r="AN81" s="109"/>
      <c r="AO81" s="109"/>
      <c r="AP81" s="110"/>
      <c r="AQ81" s="199">
        <f>SUM(AD81:AP81)</f>
        <v>0</v>
      </c>
      <c r="AR81" s="109"/>
      <c r="AS81" s="109"/>
      <c r="AT81" s="109"/>
      <c r="AU81" s="109"/>
      <c r="AV81" s="109"/>
      <c r="AW81" s="109"/>
      <c r="AX81" s="109"/>
      <c r="AY81" s="109"/>
      <c r="AZ81" s="109"/>
      <c r="BA81" s="109"/>
      <c r="BB81" s="199">
        <f>SUM(AR81:BA81)</f>
        <v>0</v>
      </c>
      <c r="BC81" s="225"/>
      <c r="BD81" s="208">
        <f>SUM(Q81+AC81+AQ81+BB81)</f>
        <v>0</v>
      </c>
      <c r="BE81" s="242"/>
      <c r="BF81" s="461"/>
    </row>
    <row r="82" spans="1:58" s="1" customFormat="1" x14ac:dyDescent="0.2">
      <c r="A82" s="126"/>
      <c r="B82" s="126"/>
      <c r="C82" s="127"/>
      <c r="D82" s="127"/>
      <c r="E82" s="128"/>
      <c r="F82" s="108"/>
      <c r="G82" s="109"/>
      <c r="H82" s="109"/>
      <c r="I82" s="109"/>
      <c r="J82" s="109"/>
      <c r="K82" s="109"/>
      <c r="L82" s="109"/>
      <c r="M82" s="109"/>
      <c r="N82" s="109"/>
      <c r="O82" s="110"/>
      <c r="P82" s="109"/>
      <c r="Q82" s="199">
        <f t="shared" ref="Q82:Q85" si="14">SUM(F82:P82)</f>
        <v>0</v>
      </c>
      <c r="R82" s="109"/>
      <c r="S82" s="109"/>
      <c r="T82" s="109"/>
      <c r="U82" s="109"/>
      <c r="V82" s="109"/>
      <c r="W82" s="109"/>
      <c r="X82" s="110"/>
      <c r="Y82" s="109"/>
      <c r="Z82" s="109"/>
      <c r="AA82" s="109"/>
      <c r="AB82" s="109"/>
      <c r="AC82" s="199">
        <f t="shared" ref="AC82:AC85" si="15">SUM(R82:AB82)</f>
        <v>0</v>
      </c>
      <c r="AD82" s="109"/>
      <c r="AE82" s="110"/>
      <c r="AF82" s="109"/>
      <c r="AG82" s="109"/>
      <c r="AH82" s="109"/>
      <c r="AI82" s="109"/>
      <c r="AJ82" s="109"/>
      <c r="AK82" s="109"/>
      <c r="AL82" s="109"/>
      <c r="AM82" s="109"/>
      <c r="AN82" s="109"/>
      <c r="AO82" s="109"/>
      <c r="AP82" s="110"/>
      <c r="AQ82" s="199">
        <f t="shared" ref="AQ82:AQ85" si="16">SUM(AD82:AP82)</f>
        <v>0</v>
      </c>
      <c r="AR82" s="109"/>
      <c r="AS82" s="109"/>
      <c r="AT82" s="109"/>
      <c r="AU82" s="109"/>
      <c r="AV82" s="109"/>
      <c r="AW82" s="109"/>
      <c r="AX82" s="109"/>
      <c r="AY82" s="109"/>
      <c r="AZ82" s="109"/>
      <c r="BA82" s="109"/>
      <c r="BB82" s="199">
        <f t="shared" ref="BB82:BB85" si="17">SUM(AR82:BA82)</f>
        <v>0</v>
      </c>
      <c r="BC82" s="225"/>
      <c r="BD82" s="208">
        <f t="shared" ref="BD82:BD85" si="18">SUM(Q82+AC82+AQ82+BB82)</f>
        <v>0</v>
      </c>
      <c r="BE82" s="242"/>
      <c r="BF82" s="461"/>
    </row>
    <row r="83" spans="1:58" s="1" customFormat="1" x14ac:dyDescent="0.2">
      <c r="A83" s="126"/>
      <c r="B83" s="126"/>
      <c r="C83" s="127"/>
      <c r="D83" s="127"/>
      <c r="E83" s="128"/>
      <c r="F83" s="108"/>
      <c r="G83" s="109"/>
      <c r="H83" s="109"/>
      <c r="I83" s="109"/>
      <c r="J83" s="109"/>
      <c r="K83" s="109"/>
      <c r="L83" s="109"/>
      <c r="M83" s="109"/>
      <c r="N83" s="109"/>
      <c r="O83" s="110"/>
      <c r="P83" s="109"/>
      <c r="Q83" s="199">
        <f t="shared" si="14"/>
        <v>0</v>
      </c>
      <c r="R83" s="109"/>
      <c r="S83" s="109"/>
      <c r="T83" s="109"/>
      <c r="U83" s="109"/>
      <c r="V83" s="109"/>
      <c r="W83" s="109"/>
      <c r="X83" s="110"/>
      <c r="Y83" s="109"/>
      <c r="Z83" s="109"/>
      <c r="AA83" s="109"/>
      <c r="AB83" s="109"/>
      <c r="AC83" s="199">
        <f t="shared" si="15"/>
        <v>0</v>
      </c>
      <c r="AD83" s="109"/>
      <c r="AE83" s="110"/>
      <c r="AF83" s="109"/>
      <c r="AG83" s="109"/>
      <c r="AH83" s="109"/>
      <c r="AI83" s="109"/>
      <c r="AJ83" s="109"/>
      <c r="AK83" s="109"/>
      <c r="AL83" s="109"/>
      <c r="AM83" s="109"/>
      <c r="AN83" s="109"/>
      <c r="AO83" s="109"/>
      <c r="AP83" s="110"/>
      <c r="AQ83" s="199">
        <f t="shared" si="16"/>
        <v>0</v>
      </c>
      <c r="AR83" s="109"/>
      <c r="AS83" s="109"/>
      <c r="AT83" s="109"/>
      <c r="AU83" s="109"/>
      <c r="AV83" s="109"/>
      <c r="AW83" s="109"/>
      <c r="AX83" s="109"/>
      <c r="AY83" s="109"/>
      <c r="AZ83" s="109"/>
      <c r="BA83" s="109"/>
      <c r="BB83" s="199">
        <f t="shared" si="17"/>
        <v>0</v>
      </c>
      <c r="BC83" s="225"/>
      <c r="BD83" s="208">
        <f t="shared" si="18"/>
        <v>0</v>
      </c>
      <c r="BE83" s="242"/>
      <c r="BF83" s="461"/>
    </row>
    <row r="84" spans="1:58" s="1" customFormat="1" x14ac:dyDescent="0.2">
      <c r="A84" s="126"/>
      <c r="B84" s="126"/>
      <c r="C84" s="129"/>
      <c r="D84" s="129"/>
      <c r="E84" s="130"/>
      <c r="F84" s="108"/>
      <c r="G84" s="109"/>
      <c r="H84" s="109"/>
      <c r="I84" s="109"/>
      <c r="J84" s="109"/>
      <c r="K84" s="109"/>
      <c r="L84" s="109"/>
      <c r="M84" s="109"/>
      <c r="N84" s="109"/>
      <c r="O84" s="110"/>
      <c r="P84" s="109"/>
      <c r="Q84" s="199">
        <f t="shared" si="14"/>
        <v>0</v>
      </c>
      <c r="R84" s="109"/>
      <c r="S84" s="109"/>
      <c r="T84" s="109"/>
      <c r="U84" s="109"/>
      <c r="V84" s="109"/>
      <c r="W84" s="109"/>
      <c r="X84" s="110"/>
      <c r="Y84" s="109"/>
      <c r="Z84" s="109"/>
      <c r="AA84" s="109"/>
      <c r="AB84" s="109"/>
      <c r="AC84" s="199">
        <f t="shared" si="15"/>
        <v>0</v>
      </c>
      <c r="AD84" s="109"/>
      <c r="AE84" s="110"/>
      <c r="AF84" s="109"/>
      <c r="AG84" s="109"/>
      <c r="AH84" s="109"/>
      <c r="AI84" s="109"/>
      <c r="AJ84" s="109"/>
      <c r="AK84" s="109"/>
      <c r="AL84" s="109"/>
      <c r="AM84" s="109"/>
      <c r="AN84" s="109"/>
      <c r="AO84" s="109"/>
      <c r="AP84" s="110"/>
      <c r="AQ84" s="199">
        <f t="shared" si="16"/>
        <v>0</v>
      </c>
      <c r="AR84" s="109"/>
      <c r="AS84" s="109"/>
      <c r="AT84" s="109"/>
      <c r="AU84" s="109"/>
      <c r="AV84" s="109"/>
      <c r="AW84" s="109"/>
      <c r="AX84" s="109"/>
      <c r="AY84" s="109"/>
      <c r="AZ84" s="109"/>
      <c r="BA84" s="109"/>
      <c r="BB84" s="199">
        <f t="shared" si="17"/>
        <v>0</v>
      </c>
      <c r="BC84" s="225"/>
      <c r="BD84" s="208">
        <f t="shared" si="18"/>
        <v>0</v>
      </c>
      <c r="BE84" s="242"/>
      <c r="BF84" s="461"/>
    </row>
    <row r="85" spans="1:58" s="1" customFormat="1" x14ac:dyDescent="0.2">
      <c r="A85" s="126"/>
      <c r="B85" s="131"/>
      <c r="C85" s="128"/>
      <c r="D85" s="128"/>
      <c r="E85" s="128"/>
      <c r="F85" s="108"/>
      <c r="G85" s="109"/>
      <c r="H85" s="109"/>
      <c r="I85" s="109"/>
      <c r="J85" s="109"/>
      <c r="K85" s="109"/>
      <c r="L85" s="109"/>
      <c r="M85" s="109"/>
      <c r="N85" s="109"/>
      <c r="O85" s="110"/>
      <c r="P85" s="109"/>
      <c r="Q85" s="199">
        <f t="shared" si="14"/>
        <v>0</v>
      </c>
      <c r="R85" s="109"/>
      <c r="S85" s="109"/>
      <c r="T85" s="109"/>
      <c r="U85" s="109"/>
      <c r="V85" s="109"/>
      <c r="W85" s="109"/>
      <c r="X85" s="110"/>
      <c r="Y85" s="109"/>
      <c r="Z85" s="109"/>
      <c r="AA85" s="109"/>
      <c r="AB85" s="109"/>
      <c r="AC85" s="199">
        <f t="shared" si="15"/>
        <v>0</v>
      </c>
      <c r="AD85" s="109"/>
      <c r="AE85" s="110"/>
      <c r="AF85" s="109"/>
      <c r="AG85" s="109"/>
      <c r="AH85" s="109"/>
      <c r="AI85" s="109"/>
      <c r="AJ85" s="109"/>
      <c r="AK85" s="109"/>
      <c r="AL85" s="109"/>
      <c r="AM85" s="109"/>
      <c r="AN85" s="109"/>
      <c r="AO85" s="109"/>
      <c r="AP85" s="110"/>
      <c r="AQ85" s="199">
        <f t="shared" si="16"/>
        <v>0</v>
      </c>
      <c r="AR85" s="109"/>
      <c r="AS85" s="109"/>
      <c r="AT85" s="109"/>
      <c r="AU85" s="109"/>
      <c r="AV85" s="109"/>
      <c r="AW85" s="109"/>
      <c r="AX85" s="109"/>
      <c r="AY85" s="109"/>
      <c r="AZ85" s="109"/>
      <c r="BA85" s="109"/>
      <c r="BB85" s="199">
        <f t="shared" si="17"/>
        <v>0</v>
      </c>
      <c r="BC85" s="225"/>
      <c r="BD85" s="208">
        <f t="shared" si="18"/>
        <v>0</v>
      </c>
      <c r="BE85" s="242"/>
      <c r="BF85" s="461"/>
    </row>
    <row r="86" spans="1:58" s="1" customFormat="1" ht="15.75" thickBot="1" x14ac:dyDescent="0.3">
      <c r="A86" s="444" t="s">
        <v>1</v>
      </c>
      <c r="B86" s="151"/>
      <c r="C86" s="152"/>
      <c r="D86" s="152"/>
      <c r="E86" s="153"/>
      <c r="F86" s="111"/>
      <c r="G86" s="112"/>
      <c r="H86" s="112"/>
      <c r="I86" s="112"/>
      <c r="J86" s="112"/>
      <c r="K86" s="112"/>
      <c r="L86" s="112"/>
      <c r="M86" s="112"/>
      <c r="N86" s="112"/>
      <c r="O86" s="113"/>
      <c r="P86" s="112"/>
      <c r="Q86" s="200">
        <f>SUBTOTAL(9,Q81:Q85)</f>
        <v>0</v>
      </c>
      <c r="R86" s="112"/>
      <c r="S86" s="112"/>
      <c r="T86" s="112"/>
      <c r="U86" s="112"/>
      <c r="V86" s="112"/>
      <c r="W86" s="112"/>
      <c r="X86" s="113"/>
      <c r="Y86" s="112"/>
      <c r="Z86" s="112"/>
      <c r="AA86" s="112"/>
      <c r="AB86" s="112"/>
      <c r="AC86" s="200">
        <f>SUBTOTAL(9,AC81:AC85)</f>
        <v>0</v>
      </c>
      <c r="AD86" s="112"/>
      <c r="AE86" s="113"/>
      <c r="AF86" s="112"/>
      <c r="AG86" s="112"/>
      <c r="AH86" s="112"/>
      <c r="AI86" s="112"/>
      <c r="AJ86" s="112"/>
      <c r="AK86" s="112"/>
      <c r="AL86" s="112"/>
      <c r="AM86" s="112"/>
      <c r="AN86" s="112"/>
      <c r="AO86" s="112"/>
      <c r="AP86" s="113"/>
      <c r="AQ86" s="200">
        <f>SUBTOTAL(9,AQ81:AQ85)</f>
        <v>0</v>
      </c>
      <c r="AR86" s="112"/>
      <c r="AS86" s="112"/>
      <c r="AT86" s="112"/>
      <c r="AU86" s="112"/>
      <c r="AV86" s="112"/>
      <c r="AW86" s="112"/>
      <c r="AX86" s="112"/>
      <c r="AY86" s="112"/>
      <c r="AZ86" s="112"/>
      <c r="BA86" s="112"/>
      <c r="BB86" s="200">
        <f>SUBTOTAL(9,BB81:BB85)</f>
        <v>0</v>
      </c>
      <c r="BC86" s="226"/>
      <c r="BD86" s="209">
        <f>SUBTOTAL(9,BD81:BD85)</f>
        <v>0</v>
      </c>
      <c r="BE86" s="244">
        <f>'totaal BOL niv 4 3 jr'!G29</f>
        <v>0</v>
      </c>
      <c r="BF86" s="461"/>
    </row>
    <row r="87" spans="1:58" s="1" customFormat="1" ht="15" thickTop="1" x14ac:dyDescent="0.2">
      <c r="A87" s="445" t="str">
        <f>'totaal BOL niv 4 3 jr'!B30</f>
        <v>2b Gezondheid 2</v>
      </c>
      <c r="B87" s="451"/>
      <c r="C87" s="388"/>
      <c r="D87" s="388"/>
      <c r="E87" s="388"/>
      <c r="F87" s="389"/>
      <c r="G87" s="390"/>
      <c r="H87" s="390"/>
      <c r="I87" s="390"/>
      <c r="J87" s="390"/>
      <c r="K87" s="390"/>
      <c r="L87" s="390"/>
      <c r="M87" s="390"/>
      <c r="N87" s="390"/>
      <c r="O87" s="390"/>
      <c r="P87" s="390"/>
      <c r="Q87" s="409"/>
      <c r="R87" s="390"/>
      <c r="S87" s="390"/>
      <c r="T87" s="390"/>
      <c r="U87" s="390"/>
      <c r="V87" s="390"/>
      <c r="W87" s="390"/>
      <c r="X87" s="390"/>
      <c r="Y87" s="390"/>
      <c r="Z87" s="390"/>
      <c r="AA87" s="390"/>
      <c r="AB87" s="390"/>
      <c r="AC87" s="409"/>
      <c r="AD87" s="390"/>
      <c r="AE87" s="390"/>
      <c r="AF87" s="390"/>
      <c r="AG87" s="390"/>
      <c r="AH87" s="390"/>
      <c r="AI87" s="390"/>
      <c r="AJ87" s="390"/>
      <c r="AK87" s="390"/>
      <c r="AL87" s="390"/>
      <c r="AM87" s="390"/>
      <c r="AN87" s="390"/>
      <c r="AO87" s="390"/>
      <c r="AP87" s="390"/>
      <c r="AQ87" s="409"/>
      <c r="AR87" s="390"/>
      <c r="AS87" s="390"/>
      <c r="AT87" s="390"/>
      <c r="AU87" s="390"/>
      <c r="AV87" s="390"/>
      <c r="AW87" s="390"/>
      <c r="AX87" s="390"/>
      <c r="AY87" s="390"/>
      <c r="AZ87" s="390"/>
      <c r="BA87" s="390"/>
      <c r="BB87" s="409"/>
      <c r="BC87" s="403"/>
      <c r="BD87" s="404" t="s">
        <v>8</v>
      </c>
      <c r="BE87" s="242"/>
      <c r="BF87" s="464"/>
    </row>
    <row r="88" spans="1:58" s="1" customFormat="1" x14ac:dyDescent="0.2">
      <c r="A88" s="126"/>
      <c r="B88" s="131"/>
      <c r="C88" s="128"/>
      <c r="D88" s="128"/>
      <c r="E88" s="128"/>
      <c r="F88" s="108"/>
      <c r="G88" s="109"/>
      <c r="H88" s="109"/>
      <c r="I88" s="109"/>
      <c r="J88" s="109"/>
      <c r="K88" s="109"/>
      <c r="L88" s="109"/>
      <c r="M88" s="109"/>
      <c r="N88" s="109"/>
      <c r="O88" s="110"/>
      <c r="P88" s="109"/>
      <c r="Q88" s="199">
        <f>SUM(F88:P88)</f>
        <v>0</v>
      </c>
      <c r="R88" s="109"/>
      <c r="S88" s="109"/>
      <c r="T88" s="109"/>
      <c r="U88" s="109"/>
      <c r="V88" s="109"/>
      <c r="W88" s="109"/>
      <c r="X88" s="110"/>
      <c r="Y88" s="109"/>
      <c r="Z88" s="109"/>
      <c r="AA88" s="109"/>
      <c r="AB88" s="109"/>
      <c r="AC88" s="199">
        <f>SUM(R88:AB88)</f>
        <v>0</v>
      </c>
      <c r="AD88" s="109"/>
      <c r="AE88" s="110"/>
      <c r="AF88" s="109"/>
      <c r="AG88" s="109"/>
      <c r="AH88" s="109"/>
      <c r="AI88" s="109"/>
      <c r="AJ88" s="109"/>
      <c r="AK88" s="109"/>
      <c r="AL88" s="109"/>
      <c r="AM88" s="109"/>
      <c r="AN88" s="109"/>
      <c r="AO88" s="109"/>
      <c r="AP88" s="110"/>
      <c r="AQ88" s="199">
        <f>SUM(AD88:AP88)</f>
        <v>0</v>
      </c>
      <c r="AR88" s="109"/>
      <c r="AS88" s="109"/>
      <c r="AT88" s="109"/>
      <c r="AU88" s="109"/>
      <c r="AV88" s="109"/>
      <c r="AW88" s="109"/>
      <c r="AX88" s="109"/>
      <c r="AY88" s="109"/>
      <c r="AZ88" s="109"/>
      <c r="BA88" s="109"/>
      <c r="BB88" s="199">
        <f>SUM(AR88:BA88)</f>
        <v>0</v>
      </c>
      <c r="BC88" s="225"/>
      <c r="BD88" s="208">
        <f t="shared" ref="BD88:BD92" si="19">SUM(Q88+AC88+AQ88+BB88)</f>
        <v>0</v>
      </c>
      <c r="BE88" s="242"/>
      <c r="BF88" s="461"/>
    </row>
    <row r="89" spans="1:58" s="1" customFormat="1" x14ac:dyDescent="0.2">
      <c r="A89" s="126"/>
      <c r="B89" s="131"/>
      <c r="C89" s="128"/>
      <c r="D89" s="128"/>
      <c r="E89" s="128"/>
      <c r="F89" s="108"/>
      <c r="G89" s="109"/>
      <c r="H89" s="109"/>
      <c r="I89" s="109"/>
      <c r="J89" s="109"/>
      <c r="K89" s="109"/>
      <c r="L89" s="109"/>
      <c r="M89" s="109"/>
      <c r="N89" s="109"/>
      <c r="O89" s="110"/>
      <c r="P89" s="109"/>
      <c r="Q89" s="199">
        <f>SUM(F89:P89)</f>
        <v>0</v>
      </c>
      <c r="R89" s="109"/>
      <c r="S89" s="109"/>
      <c r="T89" s="109"/>
      <c r="U89" s="109"/>
      <c r="V89" s="109"/>
      <c r="W89" s="109"/>
      <c r="X89" s="110"/>
      <c r="Y89" s="109"/>
      <c r="Z89" s="109"/>
      <c r="AA89" s="109"/>
      <c r="AB89" s="109"/>
      <c r="AC89" s="199">
        <f>SUM(R89:AB89)</f>
        <v>0</v>
      </c>
      <c r="AD89" s="109"/>
      <c r="AE89" s="110"/>
      <c r="AF89" s="109"/>
      <c r="AG89" s="109"/>
      <c r="AH89" s="109"/>
      <c r="AI89" s="109"/>
      <c r="AJ89" s="109"/>
      <c r="AK89" s="109"/>
      <c r="AL89" s="109"/>
      <c r="AM89" s="109"/>
      <c r="AN89" s="109"/>
      <c r="AO89" s="109"/>
      <c r="AP89" s="110"/>
      <c r="AQ89" s="199">
        <f>SUM(AD89:AP89)</f>
        <v>0</v>
      </c>
      <c r="AR89" s="109"/>
      <c r="AS89" s="109"/>
      <c r="AT89" s="109"/>
      <c r="AU89" s="109"/>
      <c r="AV89" s="109"/>
      <c r="AW89" s="109"/>
      <c r="AX89" s="109"/>
      <c r="AY89" s="109"/>
      <c r="AZ89" s="109"/>
      <c r="BA89" s="109"/>
      <c r="BB89" s="199">
        <f>SUM(AR89:BA89)</f>
        <v>0</v>
      </c>
      <c r="BC89" s="225"/>
      <c r="BD89" s="208">
        <f t="shared" si="19"/>
        <v>0</v>
      </c>
      <c r="BE89" s="242"/>
      <c r="BF89" s="461"/>
    </row>
    <row r="90" spans="1:58" s="1" customFormat="1" x14ac:dyDescent="0.2">
      <c r="A90" s="126"/>
      <c r="B90" s="131"/>
      <c r="C90" s="128"/>
      <c r="D90" s="128"/>
      <c r="E90" s="128"/>
      <c r="F90" s="114"/>
      <c r="G90" s="115"/>
      <c r="H90" s="115"/>
      <c r="I90" s="115"/>
      <c r="J90" s="115"/>
      <c r="K90" s="115"/>
      <c r="L90" s="115"/>
      <c r="M90" s="115"/>
      <c r="N90" s="115"/>
      <c r="O90" s="116"/>
      <c r="P90" s="115"/>
      <c r="Q90" s="199">
        <f>SUM(F90:P90)</f>
        <v>0</v>
      </c>
      <c r="R90" s="115"/>
      <c r="S90" s="115"/>
      <c r="T90" s="115"/>
      <c r="U90" s="115"/>
      <c r="V90" s="115"/>
      <c r="W90" s="115"/>
      <c r="X90" s="116"/>
      <c r="Y90" s="115"/>
      <c r="Z90" s="115"/>
      <c r="AA90" s="115"/>
      <c r="AB90" s="115"/>
      <c r="AC90" s="199">
        <f>SUM(R90:AB90)</f>
        <v>0</v>
      </c>
      <c r="AD90" s="115"/>
      <c r="AE90" s="116"/>
      <c r="AF90" s="115"/>
      <c r="AG90" s="115"/>
      <c r="AH90" s="115"/>
      <c r="AI90" s="115"/>
      <c r="AJ90" s="115"/>
      <c r="AK90" s="115"/>
      <c r="AL90" s="115"/>
      <c r="AM90" s="115"/>
      <c r="AN90" s="115"/>
      <c r="AO90" s="115"/>
      <c r="AP90" s="116"/>
      <c r="AQ90" s="199">
        <f>SUM(AD90:AP90)</f>
        <v>0</v>
      </c>
      <c r="AR90" s="115"/>
      <c r="AS90" s="115"/>
      <c r="AT90" s="115"/>
      <c r="AU90" s="115"/>
      <c r="AV90" s="115"/>
      <c r="AW90" s="115"/>
      <c r="AX90" s="115"/>
      <c r="AY90" s="115"/>
      <c r="AZ90" s="115"/>
      <c r="BA90" s="115"/>
      <c r="BB90" s="199">
        <f>SUM(AR90:BA90)</f>
        <v>0</v>
      </c>
      <c r="BC90" s="227"/>
      <c r="BD90" s="208">
        <f t="shared" si="19"/>
        <v>0</v>
      </c>
      <c r="BE90" s="242"/>
      <c r="BF90" s="461"/>
    </row>
    <row r="91" spans="1:58" s="1" customFormat="1" x14ac:dyDescent="0.2">
      <c r="A91" s="126"/>
      <c r="B91" s="131"/>
      <c r="C91" s="128"/>
      <c r="D91" s="128"/>
      <c r="E91" s="128"/>
      <c r="F91" s="114"/>
      <c r="G91" s="115"/>
      <c r="H91" s="115"/>
      <c r="I91" s="115"/>
      <c r="J91" s="115"/>
      <c r="K91" s="115"/>
      <c r="L91" s="115"/>
      <c r="M91" s="115"/>
      <c r="N91" s="115"/>
      <c r="O91" s="116"/>
      <c r="P91" s="115"/>
      <c r="Q91" s="199">
        <f>SUM(F91:P91)</f>
        <v>0</v>
      </c>
      <c r="R91" s="115"/>
      <c r="S91" s="115"/>
      <c r="T91" s="115"/>
      <c r="U91" s="115"/>
      <c r="V91" s="115"/>
      <c r="W91" s="115"/>
      <c r="X91" s="116"/>
      <c r="Y91" s="115"/>
      <c r="Z91" s="115"/>
      <c r="AA91" s="115"/>
      <c r="AB91" s="115"/>
      <c r="AC91" s="199">
        <f>SUM(R91:AB91)</f>
        <v>0</v>
      </c>
      <c r="AD91" s="115"/>
      <c r="AE91" s="116"/>
      <c r="AF91" s="115"/>
      <c r="AG91" s="115"/>
      <c r="AH91" s="115"/>
      <c r="AI91" s="115"/>
      <c r="AJ91" s="115"/>
      <c r="AK91" s="115"/>
      <c r="AL91" s="115"/>
      <c r="AM91" s="115"/>
      <c r="AN91" s="115"/>
      <c r="AO91" s="115"/>
      <c r="AP91" s="116"/>
      <c r="AQ91" s="199">
        <f>SUM(AD91:AP91)</f>
        <v>0</v>
      </c>
      <c r="AR91" s="115"/>
      <c r="AS91" s="115"/>
      <c r="AT91" s="115"/>
      <c r="AU91" s="115"/>
      <c r="AV91" s="115"/>
      <c r="AW91" s="115"/>
      <c r="AX91" s="115"/>
      <c r="AY91" s="115"/>
      <c r="AZ91" s="115"/>
      <c r="BA91" s="115"/>
      <c r="BB91" s="199">
        <f>SUM(AR91:BA91)</f>
        <v>0</v>
      </c>
      <c r="BC91" s="227"/>
      <c r="BD91" s="208">
        <f t="shared" si="19"/>
        <v>0</v>
      </c>
      <c r="BE91" s="242"/>
      <c r="BF91" s="461"/>
    </row>
    <row r="92" spans="1:58" s="1" customFormat="1" x14ac:dyDescent="0.2">
      <c r="A92" s="126"/>
      <c r="B92" s="131"/>
      <c r="C92" s="128"/>
      <c r="D92" s="128"/>
      <c r="E92" s="128"/>
      <c r="F92" s="114"/>
      <c r="G92" s="115"/>
      <c r="H92" s="115"/>
      <c r="I92" s="115"/>
      <c r="J92" s="115"/>
      <c r="K92" s="115"/>
      <c r="L92" s="115"/>
      <c r="M92" s="115"/>
      <c r="N92" s="115"/>
      <c r="O92" s="116"/>
      <c r="P92" s="115"/>
      <c r="Q92" s="199">
        <f>SUM(F92:P92)</f>
        <v>0</v>
      </c>
      <c r="R92" s="115"/>
      <c r="S92" s="115"/>
      <c r="T92" s="115"/>
      <c r="U92" s="115"/>
      <c r="V92" s="115"/>
      <c r="W92" s="115"/>
      <c r="X92" s="116"/>
      <c r="Y92" s="115"/>
      <c r="Z92" s="115"/>
      <c r="AA92" s="115"/>
      <c r="AB92" s="115"/>
      <c r="AC92" s="199">
        <f>SUM(R92:AB92)</f>
        <v>0</v>
      </c>
      <c r="AD92" s="115"/>
      <c r="AE92" s="116"/>
      <c r="AF92" s="115"/>
      <c r="AG92" s="115"/>
      <c r="AH92" s="115"/>
      <c r="AI92" s="115"/>
      <c r="AJ92" s="115"/>
      <c r="AK92" s="115"/>
      <c r="AL92" s="115"/>
      <c r="AM92" s="115"/>
      <c r="AN92" s="115"/>
      <c r="AO92" s="115"/>
      <c r="AP92" s="116"/>
      <c r="AQ92" s="199">
        <f>SUM(AD92:AP92)</f>
        <v>0</v>
      </c>
      <c r="AR92" s="115"/>
      <c r="AS92" s="115"/>
      <c r="AT92" s="115"/>
      <c r="AU92" s="115"/>
      <c r="AV92" s="115"/>
      <c r="AW92" s="115"/>
      <c r="AX92" s="115"/>
      <c r="AY92" s="115"/>
      <c r="AZ92" s="115"/>
      <c r="BA92" s="115"/>
      <c r="BB92" s="199">
        <f>SUM(AR92:BA92)</f>
        <v>0</v>
      </c>
      <c r="BC92" s="227"/>
      <c r="BD92" s="208">
        <f t="shared" si="19"/>
        <v>0</v>
      </c>
      <c r="BE92" s="242"/>
      <c r="BF92" s="461"/>
    </row>
    <row r="93" spans="1:58" s="1" customFormat="1" ht="15.75" thickBot="1" x14ac:dyDescent="0.3">
      <c r="A93" s="444" t="s">
        <v>1</v>
      </c>
      <c r="B93" s="157"/>
      <c r="C93" s="158"/>
      <c r="D93" s="158"/>
      <c r="E93" s="158"/>
      <c r="F93" s="111"/>
      <c r="G93" s="112"/>
      <c r="H93" s="112"/>
      <c r="I93" s="112"/>
      <c r="J93" s="112"/>
      <c r="K93" s="112"/>
      <c r="L93" s="112"/>
      <c r="M93" s="112"/>
      <c r="N93" s="112"/>
      <c r="O93" s="113"/>
      <c r="P93" s="112"/>
      <c r="Q93" s="200">
        <f>SUBTOTAL(9,Q88:Q92)</f>
        <v>0</v>
      </c>
      <c r="R93" s="112"/>
      <c r="S93" s="112"/>
      <c r="T93" s="112"/>
      <c r="U93" s="112"/>
      <c r="V93" s="112"/>
      <c r="W93" s="112"/>
      <c r="X93" s="113"/>
      <c r="Y93" s="112"/>
      <c r="Z93" s="112"/>
      <c r="AA93" s="112"/>
      <c r="AB93" s="112"/>
      <c r="AC93" s="200">
        <f>SUBTOTAL(9,AC88:AC92)</f>
        <v>0</v>
      </c>
      <c r="AD93" s="112"/>
      <c r="AE93" s="113"/>
      <c r="AF93" s="112"/>
      <c r="AG93" s="112"/>
      <c r="AH93" s="112"/>
      <c r="AI93" s="112"/>
      <c r="AJ93" s="112"/>
      <c r="AK93" s="112"/>
      <c r="AL93" s="112"/>
      <c r="AM93" s="112"/>
      <c r="AN93" s="112"/>
      <c r="AO93" s="112"/>
      <c r="AP93" s="113"/>
      <c r="AQ93" s="200">
        <f>SUBTOTAL(9,AQ88:AQ92)</f>
        <v>0</v>
      </c>
      <c r="AR93" s="112"/>
      <c r="AS93" s="112"/>
      <c r="AT93" s="112"/>
      <c r="AU93" s="112"/>
      <c r="AV93" s="112"/>
      <c r="AW93" s="112"/>
      <c r="AX93" s="112"/>
      <c r="AY93" s="112"/>
      <c r="AZ93" s="112"/>
      <c r="BA93" s="112"/>
      <c r="BB93" s="200">
        <f>SUBTOTAL(9,BB88:BB92)</f>
        <v>0</v>
      </c>
      <c r="BC93" s="228"/>
      <c r="BD93" s="209">
        <f>SUBTOTAL(9,BD88:BD92)</f>
        <v>0</v>
      </c>
      <c r="BE93" s="244">
        <f>'totaal BOL niv 4 3 jr'!G30</f>
        <v>0</v>
      </c>
      <c r="BF93" s="461"/>
    </row>
    <row r="94" spans="1:58" s="1" customFormat="1" ht="15" thickTop="1" x14ac:dyDescent="0.2">
      <c r="A94" s="445" t="str">
        <f>'totaal BOL niv 4 3 jr'!B31</f>
        <v>2c Gedrag</v>
      </c>
      <c r="B94" s="451"/>
      <c r="C94" s="388"/>
      <c r="D94" s="388"/>
      <c r="E94" s="388"/>
      <c r="F94" s="389"/>
      <c r="G94" s="390"/>
      <c r="H94" s="390"/>
      <c r="I94" s="390"/>
      <c r="J94" s="390"/>
      <c r="K94" s="390"/>
      <c r="L94" s="390"/>
      <c r="M94" s="390"/>
      <c r="N94" s="390"/>
      <c r="O94" s="390"/>
      <c r="P94" s="390"/>
      <c r="Q94" s="409"/>
      <c r="R94" s="390"/>
      <c r="S94" s="390"/>
      <c r="T94" s="390"/>
      <c r="U94" s="390"/>
      <c r="V94" s="390"/>
      <c r="W94" s="390"/>
      <c r="X94" s="390"/>
      <c r="Y94" s="390"/>
      <c r="Z94" s="390"/>
      <c r="AA94" s="390"/>
      <c r="AB94" s="390"/>
      <c r="AC94" s="409"/>
      <c r="AD94" s="390"/>
      <c r="AE94" s="390"/>
      <c r="AF94" s="390"/>
      <c r="AG94" s="390"/>
      <c r="AH94" s="390"/>
      <c r="AI94" s="390"/>
      <c r="AJ94" s="390"/>
      <c r="AK94" s="390"/>
      <c r="AL94" s="390"/>
      <c r="AM94" s="390"/>
      <c r="AN94" s="390"/>
      <c r="AO94" s="390"/>
      <c r="AP94" s="390"/>
      <c r="AQ94" s="409"/>
      <c r="AR94" s="390"/>
      <c r="AS94" s="390"/>
      <c r="AT94" s="390"/>
      <c r="AU94" s="390"/>
      <c r="AV94" s="390"/>
      <c r="AW94" s="390"/>
      <c r="AX94" s="390"/>
      <c r="AY94" s="390"/>
      <c r="AZ94" s="390"/>
      <c r="BA94" s="390"/>
      <c r="BB94" s="409"/>
      <c r="BC94" s="403"/>
      <c r="BD94" s="404" t="s">
        <v>8</v>
      </c>
      <c r="BE94" s="242"/>
      <c r="BF94" s="464"/>
    </row>
    <row r="95" spans="1:58" s="1" customFormat="1" x14ac:dyDescent="0.2">
      <c r="A95" s="126"/>
      <c r="B95" s="131"/>
      <c r="C95" s="128"/>
      <c r="D95" s="128"/>
      <c r="E95" s="128"/>
      <c r="F95" s="108"/>
      <c r="G95" s="109"/>
      <c r="H95" s="109"/>
      <c r="I95" s="109"/>
      <c r="J95" s="109"/>
      <c r="K95" s="109"/>
      <c r="L95" s="109"/>
      <c r="M95" s="109"/>
      <c r="N95" s="109"/>
      <c r="O95" s="110"/>
      <c r="P95" s="109"/>
      <c r="Q95" s="199">
        <f>SUM(F95:P95)</f>
        <v>0</v>
      </c>
      <c r="R95" s="109"/>
      <c r="S95" s="109"/>
      <c r="T95" s="109"/>
      <c r="U95" s="109"/>
      <c r="V95" s="109"/>
      <c r="W95" s="109"/>
      <c r="X95" s="110"/>
      <c r="Y95" s="109"/>
      <c r="Z95" s="109"/>
      <c r="AA95" s="109"/>
      <c r="AB95" s="109"/>
      <c r="AC95" s="199">
        <f>SUM(R95:AB95)</f>
        <v>0</v>
      </c>
      <c r="AD95" s="109"/>
      <c r="AE95" s="110"/>
      <c r="AF95" s="109"/>
      <c r="AG95" s="109"/>
      <c r="AH95" s="109"/>
      <c r="AI95" s="109"/>
      <c r="AJ95" s="109"/>
      <c r="AK95" s="109"/>
      <c r="AL95" s="109"/>
      <c r="AM95" s="109"/>
      <c r="AN95" s="109"/>
      <c r="AO95" s="109"/>
      <c r="AP95" s="110"/>
      <c r="AQ95" s="199">
        <f>SUM(AD95:AP95)</f>
        <v>0</v>
      </c>
      <c r="AR95" s="109"/>
      <c r="AS95" s="109"/>
      <c r="AT95" s="109"/>
      <c r="AU95" s="109"/>
      <c r="AV95" s="109"/>
      <c r="AW95" s="109"/>
      <c r="AX95" s="109"/>
      <c r="AY95" s="109"/>
      <c r="AZ95" s="109"/>
      <c r="BA95" s="109"/>
      <c r="BB95" s="199">
        <f>SUM(AR95:BA95)</f>
        <v>0</v>
      </c>
      <c r="BC95" s="225"/>
      <c r="BD95" s="208">
        <f t="shared" ref="BD95:BD99" si="20">SUM(Q95+AC95+AQ95+BB95)</f>
        <v>0</v>
      </c>
      <c r="BE95" s="242"/>
      <c r="BF95" s="461"/>
    </row>
    <row r="96" spans="1:58" s="1" customFormat="1" x14ac:dyDescent="0.2">
      <c r="A96" s="126"/>
      <c r="B96" s="131"/>
      <c r="C96" s="128"/>
      <c r="D96" s="128"/>
      <c r="E96" s="128"/>
      <c r="F96" s="108"/>
      <c r="G96" s="109"/>
      <c r="H96" s="109"/>
      <c r="I96" s="109"/>
      <c r="J96" s="109"/>
      <c r="K96" s="109"/>
      <c r="L96" s="109"/>
      <c r="M96" s="109"/>
      <c r="N96" s="109"/>
      <c r="O96" s="110"/>
      <c r="P96" s="109"/>
      <c r="Q96" s="199">
        <f>SUM(F96:P96)</f>
        <v>0</v>
      </c>
      <c r="R96" s="109"/>
      <c r="S96" s="109"/>
      <c r="T96" s="109"/>
      <c r="U96" s="109"/>
      <c r="V96" s="109"/>
      <c r="W96" s="109"/>
      <c r="X96" s="110"/>
      <c r="Y96" s="109"/>
      <c r="Z96" s="109"/>
      <c r="AA96" s="109"/>
      <c r="AB96" s="109"/>
      <c r="AC96" s="199">
        <f>SUM(R96:AB96)</f>
        <v>0</v>
      </c>
      <c r="AD96" s="109"/>
      <c r="AE96" s="110"/>
      <c r="AF96" s="109"/>
      <c r="AG96" s="109"/>
      <c r="AH96" s="109"/>
      <c r="AI96" s="109"/>
      <c r="AJ96" s="109"/>
      <c r="AK96" s="109"/>
      <c r="AL96" s="109"/>
      <c r="AM96" s="109"/>
      <c r="AN96" s="109"/>
      <c r="AO96" s="109"/>
      <c r="AP96" s="110"/>
      <c r="AQ96" s="199">
        <f>SUM(AD96:AP96)</f>
        <v>0</v>
      </c>
      <c r="AR96" s="109"/>
      <c r="AS96" s="109"/>
      <c r="AT96" s="109"/>
      <c r="AU96" s="109"/>
      <c r="AV96" s="109"/>
      <c r="AW96" s="109"/>
      <c r="AX96" s="109"/>
      <c r="AY96" s="109"/>
      <c r="AZ96" s="109"/>
      <c r="BA96" s="109"/>
      <c r="BB96" s="199">
        <f>SUM(AR96:BA96)</f>
        <v>0</v>
      </c>
      <c r="BC96" s="225"/>
      <c r="BD96" s="208">
        <f t="shared" si="20"/>
        <v>0</v>
      </c>
      <c r="BE96" s="242"/>
      <c r="BF96" s="461"/>
    </row>
    <row r="97" spans="1:58" s="1" customFormat="1" x14ac:dyDescent="0.2">
      <c r="A97" s="126"/>
      <c r="B97" s="131"/>
      <c r="C97" s="128"/>
      <c r="D97" s="128"/>
      <c r="E97" s="128"/>
      <c r="F97" s="114"/>
      <c r="G97" s="115"/>
      <c r="H97" s="115"/>
      <c r="I97" s="115"/>
      <c r="J97" s="115"/>
      <c r="K97" s="115"/>
      <c r="L97" s="115"/>
      <c r="M97" s="115"/>
      <c r="N97" s="115"/>
      <c r="O97" s="116"/>
      <c r="P97" s="115"/>
      <c r="Q97" s="199">
        <f>SUM(F97:P97)</f>
        <v>0</v>
      </c>
      <c r="R97" s="115"/>
      <c r="S97" s="115"/>
      <c r="T97" s="115"/>
      <c r="U97" s="115"/>
      <c r="V97" s="115"/>
      <c r="W97" s="115"/>
      <c r="X97" s="116"/>
      <c r="Y97" s="115"/>
      <c r="Z97" s="115"/>
      <c r="AA97" s="115"/>
      <c r="AB97" s="115"/>
      <c r="AC97" s="199">
        <f>SUM(R97:AB97)</f>
        <v>0</v>
      </c>
      <c r="AD97" s="115"/>
      <c r="AE97" s="116"/>
      <c r="AF97" s="115"/>
      <c r="AG97" s="115"/>
      <c r="AH97" s="115"/>
      <c r="AI97" s="115"/>
      <c r="AJ97" s="115"/>
      <c r="AK97" s="115"/>
      <c r="AL97" s="115"/>
      <c r="AM97" s="115"/>
      <c r="AN97" s="115"/>
      <c r="AO97" s="115"/>
      <c r="AP97" s="116"/>
      <c r="AQ97" s="199">
        <f>SUM(AD97:AP97)</f>
        <v>0</v>
      </c>
      <c r="AR97" s="115"/>
      <c r="AS97" s="115"/>
      <c r="AT97" s="115"/>
      <c r="AU97" s="115"/>
      <c r="AV97" s="115"/>
      <c r="AW97" s="115"/>
      <c r="AX97" s="115"/>
      <c r="AY97" s="115"/>
      <c r="AZ97" s="115"/>
      <c r="BA97" s="115"/>
      <c r="BB97" s="199">
        <f>SUM(AR97:BA97)</f>
        <v>0</v>
      </c>
      <c r="BC97" s="227"/>
      <c r="BD97" s="208">
        <f t="shared" si="20"/>
        <v>0</v>
      </c>
      <c r="BE97" s="242"/>
      <c r="BF97" s="461"/>
    </row>
    <row r="98" spans="1:58" s="1" customFormat="1" x14ac:dyDescent="0.2">
      <c r="A98" s="126"/>
      <c r="B98" s="131"/>
      <c r="C98" s="128"/>
      <c r="D98" s="128"/>
      <c r="E98" s="128"/>
      <c r="F98" s="114"/>
      <c r="G98" s="115"/>
      <c r="H98" s="115"/>
      <c r="I98" s="115"/>
      <c r="J98" s="115"/>
      <c r="K98" s="115"/>
      <c r="L98" s="115"/>
      <c r="M98" s="115"/>
      <c r="N98" s="115"/>
      <c r="O98" s="116"/>
      <c r="P98" s="115"/>
      <c r="Q98" s="199">
        <f>SUM(F98:P98)</f>
        <v>0</v>
      </c>
      <c r="R98" s="115"/>
      <c r="S98" s="115"/>
      <c r="T98" s="115"/>
      <c r="U98" s="115"/>
      <c r="V98" s="115"/>
      <c r="W98" s="115"/>
      <c r="X98" s="116"/>
      <c r="Y98" s="115"/>
      <c r="Z98" s="115"/>
      <c r="AA98" s="115"/>
      <c r="AB98" s="115"/>
      <c r="AC98" s="199">
        <f>SUM(R98:AB98)</f>
        <v>0</v>
      </c>
      <c r="AD98" s="115"/>
      <c r="AE98" s="116"/>
      <c r="AF98" s="115"/>
      <c r="AG98" s="115"/>
      <c r="AH98" s="115"/>
      <c r="AI98" s="115"/>
      <c r="AJ98" s="115"/>
      <c r="AK98" s="115"/>
      <c r="AL98" s="115"/>
      <c r="AM98" s="115"/>
      <c r="AN98" s="115"/>
      <c r="AO98" s="115"/>
      <c r="AP98" s="116"/>
      <c r="AQ98" s="199">
        <f>SUM(AD98:AP98)</f>
        <v>0</v>
      </c>
      <c r="AR98" s="115"/>
      <c r="AS98" s="115"/>
      <c r="AT98" s="115"/>
      <c r="AU98" s="115"/>
      <c r="AV98" s="115"/>
      <c r="AW98" s="115"/>
      <c r="AX98" s="115"/>
      <c r="AY98" s="115"/>
      <c r="AZ98" s="115"/>
      <c r="BA98" s="115"/>
      <c r="BB98" s="199">
        <f>SUM(AR98:BA98)</f>
        <v>0</v>
      </c>
      <c r="BC98" s="227"/>
      <c r="BD98" s="208">
        <f t="shared" si="20"/>
        <v>0</v>
      </c>
      <c r="BE98" s="242"/>
      <c r="BF98" s="461"/>
    </row>
    <row r="99" spans="1:58" s="1" customFormat="1" x14ac:dyDescent="0.2">
      <c r="A99" s="126"/>
      <c r="B99" s="131"/>
      <c r="C99" s="128"/>
      <c r="D99" s="128"/>
      <c r="E99" s="128"/>
      <c r="F99" s="114"/>
      <c r="G99" s="115"/>
      <c r="H99" s="115"/>
      <c r="I99" s="115"/>
      <c r="J99" s="115"/>
      <c r="K99" s="115"/>
      <c r="L99" s="115"/>
      <c r="M99" s="115"/>
      <c r="N99" s="115"/>
      <c r="O99" s="116"/>
      <c r="P99" s="115"/>
      <c r="Q99" s="199">
        <f>SUM(F99:P99)</f>
        <v>0</v>
      </c>
      <c r="R99" s="115"/>
      <c r="S99" s="115"/>
      <c r="T99" s="115"/>
      <c r="U99" s="115"/>
      <c r="V99" s="115"/>
      <c r="W99" s="115"/>
      <c r="X99" s="116"/>
      <c r="Y99" s="115"/>
      <c r="Z99" s="115"/>
      <c r="AA99" s="115"/>
      <c r="AB99" s="115"/>
      <c r="AC99" s="199">
        <f>SUM(R99:AB99)</f>
        <v>0</v>
      </c>
      <c r="AD99" s="115"/>
      <c r="AE99" s="116"/>
      <c r="AF99" s="115"/>
      <c r="AG99" s="115"/>
      <c r="AH99" s="115"/>
      <c r="AI99" s="115"/>
      <c r="AJ99" s="115"/>
      <c r="AK99" s="115"/>
      <c r="AL99" s="115"/>
      <c r="AM99" s="115"/>
      <c r="AN99" s="115"/>
      <c r="AO99" s="115"/>
      <c r="AP99" s="116"/>
      <c r="AQ99" s="199">
        <f>SUM(AD99:AP99)</f>
        <v>0</v>
      </c>
      <c r="AR99" s="115"/>
      <c r="AS99" s="115"/>
      <c r="AT99" s="115"/>
      <c r="AU99" s="115"/>
      <c r="AV99" s="115"/>
      <c r="AW99" s="115"/>
      <c r="AX99" s="115"/>
      <c r="AY99" s="115"/>
      <c r="AZ99" s="115"/>
      <c r="BA99" s="115"/>
      <c r="BB99" s="199">
        <f>SUM(AR99:BA99)</f>
        <v>0</v>
      </c>
      <c r="BC99" s="227"/>
      <c r="BD99" s="208">
        <f t="shared" si="20"/>
        <v>0</v>
      </c>
      <c r="BE99" s="242"/>
      <c r="BF99" s="461"/>
    </row>
    <row r="100" spans="1:58" s="1" customFormat="1" ht="15.75" thickBot="1" x14ac:dyDescent="0.3">
      <c r="A100" s="444" t="s">
        <v>1</v>
      </c>
      <c r="B100" s="157"/>
      <c r="C100" s="158"/>
      <c r="D100" s="158"/>
      <c r="E100" s="158"/>
      <c r="F100" s="111"/>
      <c r="G100" s="112"/>
      <c r="H100" s="112"/>
      <c r="I100" s="112"/>
      <c r="J100" s="112"/>
      <c r="K100" s="112"/>
      <c r="L100" s="112"/>
      <c r="M100" s="112"/>
      <c r="N100" s="112"/>
      <c r="O100" s="113"/>
      <c r="P100" s="112"/>
      <c r="Q100" s="200">
        <f>SUBTOTAL(9,Q95:Q99)</f>
        <v>0</v>
      </c>
      <c r="R100" s="112"/>
      <c r="S100" s="112"/>
      <c r="T100" s="112"/>
      <c r="U100" s="112"/>
      <c r="V100" s="112"/>
      <c r="W100" s="112"/>
      <c r="X100" s="113"/>
      <c r="Y100" s="112"/>
      <c r="Z100" s="112"/>
      <c r="AA100" s="112"/>
      <c r="AB100" s="112"/>
      <c r="AC100" s="200">
        <f>SUBTOTAL(9,AC95:AC99)</f>
        <v>0</v>
      </c>
      <c r="AD100" s="112"/>
      <c r="AE100" s="113"/>
      <c r="AF100" s="112"/>
      <c r="AG100" s="112"/>
      <c r="AH100" s="112"/>
      <c r="AI100" s="112"/>
      <c r="AJ100" s="112"/>
      <c r="AK100" s="112"/>
      <c r="AL100" s="112"/>
      <c r="AM100" s="112"/>
      <c r="AN100" s="112"/>
      <c r="AO100" s="112"/>
      <c r="AP100" s="113"/>
      <c r="AQ100" s="200">
        <f>SUBTOTAL(9,AQ95:AQ99)</f>
        <v>0</v>
      </c>
      <c r="AR100" s="112"/>
      <c r="AS100" s="112"/>
      <c r="AT100" s="112"/>
      <c r="AU100" s="112"/>
      <c r="AV100" s="112"/>
      <c r="AW100" s="112"/>
      <c r="AX100" s="112"/>
      <c r="AY100" s="112"/>
      <c r="AZ100" s="112"/>
      <c r="BA100" s="112"/>
      <c r="BB100" s="200">
        <f>SUBTOTAL(9,BB95:BB99)</f>
        <v>0</v>
      </c>
      <c r="BC100" s="228"/>
      <c r="BD100" s="209">
        <f>SUBTOTAL(9,BD95:BD99)</f>
        <v>0</v>
      </c>
      <c r="BE100" s="244">
        <f>'totaal BOL niv 4 3 jr'!G31</f>
        <v>0</v>
      </c>
      <c r="BF100" s="461"/>
    </row>
    <row r="101" spans="1:58" s="1" customFormat="1" ht="15" thickTop="1" x14ac:dyDescent="0.2">
      <c r="A101" s="445" t="str">
        <f>'totaal BOL niv 4 3 jr'!B32</f>
        <v>2d Managen Dierverblijf</v>
      </c>
      <c r="B101" s="451"/>
      <c r="C101" s="388"/>
      <c r="D101" s="388"/>
      <c r="E101" s="388"/>
      <c r="F101" s="389"/>
      <c r="G101" s="390"/>
      <c r="H101" s="390"/>
      <c r="I101" s="390"/>
      <c r="J101" s="390"/>
      <c r="K101" s="390"/>
      <c r="L101" s="390"/>
      <c r="M101" s="390"/>
      <c r="N101" s="390"/>
      <c r="O101" s="390"/>
      <c r="P101" s="390"/>
      <c r="Q101" s="409"/>
      <c r="R101" s="390"/>
      <c r="S101" s="390"/>
      <c r="T101" s="390"/>
      <c r="U101" s="390"/>
      <c r="V101" s="390"/>
      <c r="W101" s="390"/>
      <c r="X101" s="390"/>
      <c r="Y101" s="390"/>
      <c r="Z101" s="390"/>
      <c r="AA101" s="390"/>
      <c r="AB101" s="390"/>
      <c r="AC101" s="409"/>
      <c r="AD101" s="390"/>
      <c r="AE101" s="390"/>
      <c r="AF101" s="390"/>
      <c r="AG101" s="390"/>
      <c r="AH101" s="390"/>
      <c r="AI101" s="390"/>
      <c r="AJ101" s="390"/>
      <c r="AK101" s="390"/>
      <c r="AL101" s="390"/>
      <c r="AM101" s="390"/>
      <c r="AN101" s="390"/>
      <c r="AO101" s="390"/>
      <c r="AP101" s="390"/>
      <c r="AQ101" s="409"/>
      <c r="AR101" s="390"/>
      <c r="AS101" s="390"/>
      <c r="AT101" s="390"/>
      <c r="AU101" s="390"/>
      <c r="AV101" s="390"/>
      <c r="AW101" s="390"/>
      <c r="AX101" s="390"/>
      <c r="AY101" s="390"/>
      <c r="AZ101" s="390"/>
      <c r="BA101" s="390"/>
      <c r="BB101" s="409"/>
      <c r="BC101" s="403"/>
      <c r="BD101" s="404" t="s">
        <v>8</v>
      </c>
      <c r="BE101" s="242"/>
      <c r="BF101" s="464"/>
    </row>
    <row r="102" spans="1:58" s="1" customFormat="1" x14ac:dyDescent="0.2">
      <c r="A102" s="126"/>
      <c r="B102" s="131"/>
      <c r="C102" s="128"/>
      <c r="D102" s="128"/>
      <c r="E102" s="128"/>
      <c r="F102" s="108"/>
      <c r="G102" s="109"/>
      <c r="H102" s="109"/>
      <c r="I102" s="109"/>
      <c r="J102" s="109"/>
      <c r="K102" s="109"/>
      <c r="L102" s="109"/>
      <c r="M102" s="109"/>
      <c r="N102" s="109"/>
      <c r="O102" s="110"/>
      <c r="P102" s="109"/>
      <c r="Q102" s="199">
        <f>SUM(F102:P102)</f>
        <v>0</v>
      </c>
      <c r="R102" s="109"/>
      <c r="S102" s="109"/>
      <c r="T102" s="109"/>
      <c r="U102" s="109"/>
      <c r="V102" s="109"/>
      <c r="W102" s="109"/>
      <c r="X102" s="110"/>
      <c r="Y102" s="109"/>
      <c r="Z102" s="109"/>
      <c r="AA102" s="109"/>
      <c r="AB102" s="109"/>
      <c r="AC102" s="199">
        <f>SUM(R102:AB102)</f>
        <v>0</v>
      </c>
      <c r="AD102" s="109"/>
      <c r="AE102" s="110"/>
      <c r="AF102" s="109"/>
      <c r="AG102" s="109"/>
      <c r="AH102" s="109"/>
      <c r="AI102" s="109"/>
      <c r="AJ102" s="109"/>
      <c r="AK102" s="109"/>
      <c r="AL102" s="109"/>
      <c r="AM102" s="109"/>
      <c r="AN102" s="109"/>
      <c r="AO102" s="109"/>
      <c r="AP102" s="110"/>
      <c r="AQ102" s="199">
        <f>SUM(AD102:AP102)</f>
        <v>0</v>
      </c>
      <c r="AR102" s="109"/>
      <c r="AS102" s="109"/>
      <c r="AT102" s="109"/>
      <c r="AU102" s="109"/>
      <c r="AV102" s="109"/>
      <c r="AW102" s="109"/>
      <c r="AX102" s="109"/>
      <c r="AY102" s="109"/>
      <c r="AZ102" s="109"/>
      <c r="BA102" s="109"/>
      <c r="BB102" s="199">
        <f>SUM(AR102:BA102)</f>
        <v>0</v>
      </c>
      <c r="BC102" s="225"/>
      <c r="BD102" s="208">
        <f t="shared" ref="BD102:BD106" si="21">SUM(Q102+AC102+AQ102+BB102)</f>
        <v>0</v>
      </c>
      <c r="BE102" s="242"/>
      <c r="BF102" s="461"/>
    </row>
    <row r="103" spans="1:58" s="1" customFormat="1" x14ac:dyDescent="0.2">
      <c r="A103" s="126"/>
      <c r="B103" s="131"/>
      <c r="C103" s="128"/>
      <c r="D103" s="128"/>
      <c r="E103" s="128"/>
      <c r="F103" s="108"/>
      <c r="G103" s="109"/>
      <c r="H103" s="109"/>
      <c r="I103" s="109"/>
      <c r="J103" s="109"/>
      <c r="K103" s="109"/>
      <c r="L103" s="109"/>
      <c r="M103" s="109"/>
      <c r="N103" s="109"/>
      <c r="O103" s="110"/>
      <c r="P103" s="109"/>
      <c r="Q103" s="199">
        <f>SUM(F103:P103)</f>
        <v>0</v>
      </c>
      <c r="R103" s="109"/>
      <c r="S103" s="109"/>
      <c r="T103" s="109"/>
      <c r="U103" s="109"/>
      <c r="V103" s="109"/>
      <c r="W103" s="109"/>
      <c r="X103" s="110"/>
      <c r="Y103" s="109"/>
      <c r="Z103" s="109"/>
      <c r="AA103" s="109"/>
      <c r="AB103" s="109"/>
      <c r="AC103" s="199">
        <f>SUM(R103:AB103)</f>
        <v>0</v>
      </c>
      <c r="AD103" s="109"/>
      <c r="AE103" s="110"/>
      <c r="AF103" s="109"/>
      <c r="AG103" s="109"/>
      <c r="AH103" s="109"/>
      <c r="AI103" s="109"/>
      <c r="AJ103" s="109"/>
      <c r="AK103" s="109"/>
      <c r="AL103" s="109"/>
      <c r="AM103" s="109"/>
      <c r="AN103" s="109"/>
      <c r="AO103" s="109"/>
      <c r="AP103" s="110"/>
      <c r="AQ103" s="199">
        <f>SUM(AD103:AP103)</f>
        <v>0</v>
      </c>
      <c r="AR103" s="109"/>
      <c r="AS103" s="109"/>
      <c r="AT103" s="109"/>
      <c r="AU103" s="109"/>
      <c r="AV103" s="109"/>
      <c r="AW103" s="109"/>
      <c r="AX103" s="109"/>
      <c r="AY103" s="109"/>
      <c r="AZ103" s="109"/>
      <c r="BA103" s="109"/>
      <c r="BB103" s="199">
        <f>SUM(AR103:BA103)</f>
        <v>0</v>
      </c>
      <c r="BC103" s="225"/>
      <c r="BD103" s="208">
        <f t="shared" si="21"/>
        <v>0</v>
      </c>
      <c r="BE103" s="242"/>
      <c r="BF103" s="461"/>
    </row>
    <row r="104" spans="1:58" s="1" customFormat="1" x14ac:dyDescent="0.2">
      <c r="A104" s="126"/>
      <c r="B104" s="131"/>
      <c r="C104" s="128"/>
      <c r="D104" s="128"/>
      <c r="E104" s="128"/>
      <c r="F104" s="114"/>
      <c r="G104" s="115"/>
      <c r="H104" s="115"/>
      <c r="I104" s="115"/>
      <c r="J104" s="115"/>
      <c r="K104" s="115"/>
      <c r="L104" s="115"/>
      <c r="M104" s="115"/>
      <c r="N104" s="115"/>
      <c r="O104" s="116"/>
      <c r="P104" s="115"/>
      <c r="Q104" s="199">
        <f>SUM(F104:P104)</f>
        <v>0</v>
      </c>
      <c r="R104" s="115"/>
      <c r="S104" s="115"/>
      <c r="T104" s="115"/>
      <c r="U104" s="115"/>
      <c r="V104" s="115"/>
      <c r="W104" s="115"/>
      <c r="X104" s="116"/>
      <c r="Y104" s="115"/>
      <c r="Z104" s="115"/>
      <c r="AA104" s="115"/>
      <c r="AB104" s="115"/>
      <c r="AC104" s="199">
        <f>SUM(R104:AB104)</f>
        <v>0</v>
      </c>
      <c r="AD104" s="115"/>
      <c r="AE104" s="116"/>
      <c r="AF104" s="115"/>
      <c r="AG104" s="115"/>
      <c r="AH104" s="115"/>
      <c r="AI104" s="115"/>
      <c r="AJ104" s="115"/>
      <c r="AK104" s="115"/>
      <c r="AL104" s="115"/>
      <c r="AM104" s="115"/>
      <c r="AN104" s="115"/>
      <c r="AO104" s="115"/>
      <c r="AP104" s="116"/>
      <c r="AQ104" s="199">
        <f>SUM(AD104:AP104)</f>
        <v>0</v>
      </c>
      <c r="AR104" s="115"/>
      <c r="AS104" s="115"/>
      <c r="AT104" s="115"/>
      <c r="AU104" s="115"/>
      <c r="AV104" s="115"/>
      <c r="AW104" s="115"/>
      <c r="AX104" s="115"/>
      <c r="AY104" s="115"/>
      <c r="AZ104" s="115"/>
      <c r="BA104" s="115"/>
      <c r="BB104" s="199">
        <f>SUM(AR104:BA104)</f>
        <v>0</v>
      </c>
      <c r="BC104" s="227"/>
      <c r="BD104" s="208">
        <f t="shared" si="21"/>
        <v>0</v>
      </c>
      <c r="BE104" s="242"/>
      <c r="BF104" s="461"/>
    </row>
    <row r="105" spans="1:58" s="1" customFormat="1" x14ac:dyDescent="0.2">
      <c r="A105" s="126"/>
      <c r="B105" s="131"/>
      <c r="C105" s="128"/>
      <c r="D105" s="128"/>
      <c r="E105" s="128"/>
      <c r="F105" s="114"/>
      <c r="G105" s="115"/>
      <c r="H105" s="115"/>
      <c r="I105" s="115"/>
      <c r="J105" s="115"/>
      <c r="K105" s="115"/>
      <c r="L105" s="115"/>
      <c r="M105" s="115"/>
      <c r="N105" s="115"/>
      <c r="O105" s="116"/>
      <c r="P105" s="115"/>
      <c r="Q105" s="199">
        <f>SUM(F105:P105)</f>
        <v>0</v>
      </c>
      <c r="R105" s="115"/>
      <c r="S105" s="115"/>
      <c r="T105" s="115"/>
      <c r="U105" s="115"/>
      <c r="V105" s="115"/>
      <c r="W105" s="115"/>
      <c r="X105" s="116"/>
      <c r="Y105" s="115"/>
      <c r="Z105" s="115"/>
      <c r="AA105" s="115"/>
      <c r="AB105" s="115"/>
      <c r="AC105" s="199">
        <f>SUM(R105:AB105)</f>
        <v>0</v>
      </c>
      <c r="AD105" s="115"/>
      <c r="AE105" s="116"/>
      <c r="AF105" s="115"/>
      <c r="AG105" s="115"/>
      <c r="AH105" s="115"/>
      <c r="AI105" s="115"/>
      <c r="AJ105" s="115"/>
      <c r="AK105" s="115"/>
      <c r="AL105" s="115"/>
      <c r="AM105" s="115"/>
      <c r="AN105" s="115"/>
      <c r="AO105" s="115"/>
      <c r="AP105" s="116"/>
      <c r="AQ105" s="199">
        <f>SUM(AD105:AP105)</f>
        <v>0</v>
      </c>
      <c r="AR105" s="115"/>
      <c r="AS105" s="115"/>
      <c r="AT105" s="115"/>
      <c r="AU105" s="115"/>
      <c r="AV105" s="115"/>
      <c r="AW105" s="115"/>
      <c r="AX105" s="115"/>
      <c r="AY105" s="115"/>
      <c r="AZ105" s="115"/>
      <c r="BA105" s="115"/>
      <c r="BB105" s="199">
        <f>SUM(AR105:BA105)</f>
        <v>0</v>
      </c>
      <c r="BC105" s="227"/>
      <c r="BD105" s="208">
        <f t="shared" si="21"/>
        <v>0</v>
      </c>
      <c r="BE105" s="242"/>
      <c r="BF105" s="461"/>
    </row>
    <row r="106" spans="1:58" s="1" customFormat="1" x14ac:dyDescent="0.2">
      <c r="A106" s="126"/>
      <c r="B106" s="131"/>
      <c r="C106" s="128"/>
      <c r="D106" s="128"/>
      <c r="E106" s="128"/>
      <c r="F106" s="114"/>
      <c r="G106" s="115"/>
      <c r="H106" s="115"/>
      <c r="I106" s="115"/>
      <c r="J106" s="115"/>
      <c r="K106" s="115"/>
      <c r="L106" s="115"/>
      <c r="M106" s="115"/>
      <c r="N106" s="115"/>
      <c r="O106" s="116"/>
      <c r="P106" s="115"/>
      <c r="Q106" s="199">
        <f>SUM(F106:P106)</f>
        <v>0</v>
      </c>
      <c r="R106" s="115"/>
      <c r="S106" s="115"/>
      <c r="T106" s="115"/>
      <c r="U106" s="115"/>
      <c r="V106" s="115"/>
      <c r="W106" s="115"/>
      <c r="X106" s="116"/>
      <c r="Y106" s="115"/>
      <c r="Z106" s="115"/>
      <c r="AA106" s="115"/>
      <c r="AB106" s="115"/>
      <c r="AC106" s="199">
        <f>SUM(R106:AB106)</f>
        <v>0</v>
      </c>
      <c r="AD106" s="115"/>
      <c r="AE106" s="116"/>
      <c r="AF106" s="115"/>
      <c r="AG106" s="115"/>
      <c r="AH106" s="115"/>
      <c r="AI106" s="115"/>
      <c r="AJ106" s="115"/>
      <c r="AK106" s="115"/>
      <c r="AL106" s="115"/>
      <c r="AM106" s="115"/>
      <c r="AN106" s="115"/>
      <c r="AO106" s="115"/>
      <c r="AP106" s="116"/>
      <c r="AQ106" s="199">
        <f>SUM(AD106:AP106)</f>
        <v>0</v>
      </c>
      <c r="AR106" s="115"/>
      <c r="AS106" s="115"/>
      <c r="AT106" s="115"/>
      <c r="AU106" s="115"/>
      <c r="AV106" s="115"/>
      <c r="AW106" s="115"/>
      <c r="AX106" s="115"/>
      <c r="AY106" s="115"/>
      <c r="AZ106" s="115"/>
      <c r="BA106" s="115"/>
      <c r="BB106" s="199">
        <f>SUM(AR106:BA106)</f>
        <v>0</v>
      </c>
      <c r="BC106" s="227"/>
      <c r="BD106" s="208">
        <f t="shared" si="21"/>
        <v>0</v>
      </c>
      <c r="BE106" s="242"/>
      <c r="BF106" s="461"/>
    </row>
    <row r="107" spans="1:58" s="1" customFormat="1" ht="15.75" thickBot="1" x14ac:dyDescent="0.3">
      <c r="A107" s="444" t="s">
        <v>1</v>
      </c>
      <c r="B107" s="157"/>
      <c r="C107" s="158"/>
      <c r="D107" s="158"/>
      <c r="E107" s="158"/>
      <c r="F107" s="111"/>
      <c r="G107" s="112"/>
      <c r="H107" s="112"/>
      <c r="I107" s="112"/>
      <c r="J107" s="112"/>
      <c r="K107" s="112"/>
      <c r="L107" s="112"/>
      <c r="M107" s="112"/>
      <c r="N107" s="112"/>
      <c r="O107" s="113"/>
      <c r="P107" s="112"/>
      <c r="Q107" s="200">
        <f>SUBTOTAL(9,Q102:Q106)</f>
        <v>0</v>
      </c>
      <c r="R107" s="112"/>
      <c r="S107" s="112"/>
      <c r="T107" s="112"/>
      <c r="U107" s="112"/>
      <c r="V107" s="112"/>
      <c r="W107" s="112"/>
      <c r="X107" s="113"/>
      <c r="Y107" s="112"/>
      <c r="Z107" s="112"/>
      <c r="AA107" s="112"/>
      <c r="AB107" s="112"/>
      <c r="AC107" s="200">
        <f>SUBTOTAL(9,AC102:AC106)</f>
        <v>0</v>
      </c>
      <c r="AD107" s="112"/>
      <c r="AE107" s="113"/>
      <c r="AF107" s="112"/>
      <c r="AG107" s="112"/>
      <c r="AH107" s="112"/>
      <c r="AI107" s="112"/>
      <c r="AJ107" s="112"/>
      <c r="AK107" s="112"/>
      <c r="AL107" s="112"/>
      <c r="AM107" s="112"/>
      <c r="AN107" s="112"/>
      <c r="AO107" s="112"/>
      <c r="AP107" s="113"/>
      <c r="AQ107" s="200">
        <f>SUBTOTAL(9,AQ102:AQ106)</f>
        <v>0</v>
      </c>
      <c r="AR107" s="112"/>
      <c r="AS107" s="112"/>
      <c r="AT107" s="112"/>
      <c r="AU107" s="112"/>
      <c r="AV107" s="112"/>
      <c r="AW107" s="112"/>
      <c r="AX107" s="112"/>
      <c r="AY107" s="112"/>
      <c r="AZ107" s="112"/>
      <c r="BA107" s="112"/>
      <c r="BB107" s="200">
        <f>SUBTOTAL(9,BB102:BB106)</f>
        <v>0</v>
      </c>
      <c r="BC107" s="228"/>
      <c r="BD107" s="209">
        <f>SUBTOTAL(9,BD102:BD106)</f>
        <v>0</v>
      </c>
      <c r="BE107" s="244">
        <f>'totaal BOL niv 4 3 jr'!G32</f>
        <v>0</v>
      </c>
      <c r="BF107" s="461"/>
    </row>
    <row r="108" spans="1:58" s="1" customFormat="1" ht="15" thickTop="1" x14ac:dyDescent="0.2">
      <c r="A108" s="445" t="str">
        <f>'totaal BOL niv 4 3 jr'!B33</f>
        <v>2eTrainen</v>
      </c>
      <c r="B108" s="451"/>
      <c r="C108" s="388"/>
      <c r="D108" s="388"/>
      <c r="E108" s="388"/>
      <c r="F108" s="389"/>
      <c r="G108" s="390"/>
      <c r="H108" s="390"/>
      <c r="I108" s="390"/>
      <c r="J108" s="390"/>
      <c r="K108" s="390"/>
      <c r="L108" s="390"/>
      <c r="M108" s="390"/>
      <c r="N108" s="390"/>
      <c r="O108" s="390"/>
      <c r="P108" s="390"/>
      <c r="Q108" s="409"/>
      <c r="R108" s="390"/>
      <c r="S108" s="390"/>
      <c r="T108" s="390"/>
      <c r="U108" s="390"/>
      <c r="V108" s="390"/>
      <c r="W108" s="390"/>
      <c r="X108" s="390"/>
      <c r="Y108" s="390"/>
      <c r="Z108" s="390"/>
      <c r="AA108" s="390"/>
      <c r="AB108" s="390"/>
      <c r="AC108" s="409"/>
      <c r="AD108" s="390"/>
      <c r="AE108" s="390"/>
      <c r="AF108" s="390"/>
      <c r="AG108" s="390"/>
      <c r="AH108" s="390"/>
      <c r="AI108" s="390"/>
      <c r="AJ108" s="390"/>
      <c r="AK108" s="390"/>
      <c r="AL108" s="390"/>
      <c r="AM108" s="390"/>
      <c r="AN108" s="390"/>
      <c r="AO108" s="390"/>
      <c r="AP108" s="390"/>
      <c r="AQ108" s="409"/>
      <c r="AR108" s="390"/>
      <c r="AS108" s="390"/>
      <c r="AT108" s="390"/>
      <c r="AU108" s="390"/>
      <c r="AV108" s="390"/>
      <c r="AW108" s="390"/>
      <c r="AX108" s="390"/>
      <c r="AY108" s="390"/>
      <c r="AZ108" s="390"/>
      <c r="BA108" s="390"/>
      <c r="BB108" s="409"/>
      <c r="BC108" s="403"/>
      <c r="BD108" s="404" t="s">
        <v>8</v>
      </c>
      <c r="BE108" s="242"/>
      <c r="BF108" s="464"/>
    </row>
    <row r="109" spans="1:58" s="1" customFormat="1" x14ac:dyDescent="0.2">
      <c r="A109" s="126"/>
      <c r="B109" s="131"/>
      <c r="C109" s="128"/>
      <c r="D109" s="128"/>
      <c r="E109" s="128"/>
      <c r="F109" s="108"/>
      <c r="G109" s="109"/>
      <c r="H109" s="109"/>
      <c r="I109" s="109"/>
      <c r="J109" s="109"/>
      <c r="K109" s="109"/>
      <c r="L109" s="109"/>
      <c r="M109" s="109"/>
      <c r="N109" s="109"/>
      <c r="O109" s="110"/>
      <c r="P109" s="109"/>
      <c r="Q109" s="199">
        <f>SUM(F109:P109)</f>
        <v>0</v>
      </c>
      <c r="R109" s="109"/>
      <c r="S109" s="109"/>
      <c r="T109" s="109"/>
      <c r="U109" s="109"/>
      <c r="V109" s="109"/>
      <c r="W109" s="109"/>
      <c r="X109" s="110"/>
      <c r="Y109" s="109"/>
      <c r="Z109" s="109"/>
      <c r="AA109" s="109"/>
      <c r="AB109" s="109"/>
      <c r="AC109" s="199">
        <f>SUM(R109:AB109)</f>
        <v>0</v>
      </c>
      <c r="AD109" s="109"/>
      <c r="AE109" s="110"/>
      <c r="AF109" s="109"/>
      <c r="AG109" s="109"/>
      <c r="AH109" s="109"/>
      <c r="AI109" s="109"/>
      <c r="AJ109" s="109"/>
      <c r="AK109" s="109"/>
      <c r="AL109" s="109"/>
      <c r="AM109" s="109"/>
      <c r="AN109" s="109"/>
      <c r="AO109" s="109"/>
      <c r="AP109" s="110"/>
      <c r="AQ109" s="199">
        <f>SUM(AD109:AP109)</f>
        <v>0</v>
      </c>
      <c r="AR109" s="109"/>
      <c r="AS109" s="109"/>
      <c r="AT109" s="109"/>
      <c r="AU109" s="109"/>
      <c r="AV109" s="109"/>
      <c r="AW109" s="109"/>
      <c r="AX109" s="109"/>
      <c r="AY109" s="109"/>
      <c r="AZ109" s="109"/>
      <c r="BA109" s="109"/>
      <c r="BB109" s="199">
        <f>SUM(AR109:BA109)</f>
        <v>0</v>
      </c>
      <c r="BC109" s="225"/>
      <c r="BD109" s="208">
        <f t="shared" ref="BD109:BD113" si="22">SUM(Q109+AC109+AQ109+BB109)</f>
        <v>0</v>
      </c>
      <c r="BE109" s="242"/>
      <c r="BF109" s="461"/>
    </row>
    <row r="110" spans="1:58" s="1" customFormat="1" x14ac:dyDescent="0.2">
      <c r="A110" s="126"/>
      <c r="B110" s="131"/>
      <c r="C110" s="128"/>
      <c r="D110" s="128"/>
      <c r="E110" s="128"/>
      <c r="F110" s="108"/>
      <c r="G110" s="109"/>
      <c r="H110" s="109"/>
      <c r="I110" s="109"/>
      <c r="J110" s="109"/>
      <c r="K110" s="109"/>
      <c r="L110" s="109"/>
      <c r="M110" s="109"/>
      <c r="N110" s="109"/>
      <c r="O110" s="110"/>
      <c r="P110" s="109"/>
      <c r="Q110" s="199">
        <f>SUM(F110:P110)</f>
        <v>0</v>
      </c>
      <c r="R110" s="109"/>
      <c r="S110" s="109"/>
      <c r="T110" s="109"/>
      <c r="U110" s="109"/>
      <c r="V110" s="109"/>
      <c r="W110" s="109"/>
      <c r="X110" s="110"/>
      <c r="Y110" s="109"/>
      <c r="Z110" s="109"/>
      <c r="AA110" s="109"/>
      <c r="AB110" s="109"/>
      <c r="AC110" s="199">
        <f>SUM(R110:AB110)</f>
        <v>0</v>
      </c>
      <c r="AD110" s="109"/>
      <c r="AE110" s="110"/>
      <c r="AF110" s="109"/>
      <c r="AG110" s="109"/>
      <c r="AH110" s="109"/>
      <c r="AI110" s="109"/>
      <c r="AJ110" s="109"/>
      <c r="AK110" s="109"/>
      <c r="AL110" s="109"/>
      <c r="AM110" s="109"/>
      <c r="AN110" s="109"/>
      <c r="AO110" s="109"/>
      <c r="AP110" s="110"/>
      <c r="AQ110" s="199">
        <f>SUM(AD110:AP110)</f>
        <v>0</v>
      </c>
      <c r="AR110" s="109"/>
      <c r="AS110" s="109"/>
      <c r="AT110" s="109"/>
      <c r="AU110" s="109"/>
      <c r="AV110" s="109"/>
      <c r="AW110" s="109"/>
      <c r="AX110" s="109"/>
      <c r="AY110" s="109"/>
      <c r="AZ110" s="109"/>
      <c r="BA110" s="109"/>
      <c r="BB110" s="199">
        <f>SUM(AR110:BA110)</f>
        <v>0</v>
      </c>
      <c r="BC110" s="225"/>
      <c r="BD110" s="208">
        <f t="shared" si="22"/>
        <v>0</v>
      </c>
      <c r="BE110" s="242"/>
      <c r="BF110" s="461"/>
    </row>
    <row r="111" spans="1:58" s="1" customFormat="1" x14ac:dyDescent="0.2">
      <c r="A111" s="126"/>
      <c r="B111" s="131"/>
      <c r="C111" s="128"/>
      <c r="D111" s="128"/>
      <c r="E111" s="128"/>
      <c r="F111" s="114"/>
      <c r="G111" s="115"/>
      <c r="H111" s="115"/>
      <c r="I111" s="115"/>
      <c r="J111" s="115"/>
      <c r="K111" s="115"/>
      <c r="L111" s="115"/>
      <c r="M111" s="115"/>
      <c r="N111" s="115"/>
      <c r="O111" s="116"/>
      <c r="P111" s="115"/>
      <c r="Q111" s="199">
        <f>SUM(F111:P111)</f>
        <v>0</v>
      </c>
      <c r="R111" s="115"/>
      <c r="S111" s="115"/>
      <c r="T111" s="115"/>
      <c r="U111" s="115"/>
      <c r="V111" s="115"/>
      <c r="W111" s="115"/>
      <c r="X111" s="116"/>
      <c r="Y111" s="115"/>
      <c r="Z111" s="115"/>
      <c r="AA111" s="115"/>
      <c r="AB111" s="115"/>
      <c r="AC111" s="199">
        <f>SUM(R111:AB111)</f>
        <v>0</v>
      </c>
      <c r="AD111" s="115"/>
      <c r="AE111" s="116"/>
      <c r="AF111" s="115"/>
      <c r="AG111" s="115"/>
      <c r="AH111" s="115"/>
      <c r="AI111" s="115"/>
      <c r="AJ111" s="115"/>
      <c r="AK111" s="115"/>
      <c r="AL111" s="115"/>
      <c r="AM111" s="115"/>
      <c r="AN111" s="115"/>
      <c r="AO111" s="115"/>
      <c r="AP111" s="116"/>
      <c r="AQ111" s="199">
        <f>SUM(AD111:AP111)</f>
        <v>0</v>
      </c>
      <c r="AR111" s="115"/>
      <c r="AS111" s="115"/>
      <c r="AT111" s="115"/>
      <c r="AU111" s="115"/>
      <c r="AV111" s="115"/>
      <c r="AW111" s="115"/>
      <c r="AX111" s="115"/>
      <c r="AY111" s="115"/>
      <c r="AZ111" s="115"/>
      <c r="BA111" s="115"/>
      <c r="BB111" s="199">
        <f>SUM(AR111:BA111)</f>
        <v>0</v>
      </c>
      <c r="BC111" s="227"/>
      <c r="BD111" s="208">
        <f t="shared" si="22"/>
        <v>0</v>
      </c>
      <c r="BE111" s="242"/>
      <c r="BF111" s="461"/>
    </row>
    <row r="112" spans="1:58" s="1" customFormat="1" x14ac:dyDescent="0.2">
      <c r="A112" s="126"/>
      <c r="B112" s="131"/>
      <c r="C112" s="128"/>
      <c r="D112" s="128"/>
      <c r="E112" s="128"/>
      <c r="F112" s="114"/>
      <c r="G112" s="115"/>
      <c r="H112" s="115"/>
      <c r="I112" s="115"/>
      <c r="J112" s="115"/>
      <c r="K112" s="115"/>
      <c r="L112" s="115"/>
      <c r="M112" s="115"/>
      <c r="N112" s="115"/>
      <c r="O112" s="116"/>
      <c r="P112" s="115"/>
      <c r="Q112" s="199">
        <f>SUM(F112:P112)</f>
        <v>0</v>
      </c>
      <c r="R112" s="115"/>
      <c r="S112" s="115"/>
      <c r="T112" s="115"/>
      <c r="U112" s="115"/>
      <c r="V112" s="115"/>
      <c r="W112" s="115"/>
      <c r="X112" s="116"/>
      <c r="Y112" s="115"/>
      <c r="Z112" s="115"/>
      <c r="AA112" s="115"/>
      <c r="AB112" s="115"/>
      <c r="AC112" s="199">
        <f>SUM(R112:AB112)</f>
        <v>0</v>
      </c>
      <c r="AD112" s="115"/>
      <c r="AE112" s="116"/>
      <c r="AF112" s="115"/>
      <c r="AG112" s="115"/>
      <c r="AH112" s="115"/>
      <c r="AI112" s="115"/>
      <c r="AJ112" s="115"/>
      <c r="AK112" s="115"/>
      <c r="AL112" s="115"/>
      <c r="AM112" s="115"/>
      <c r="AN112" s="115"/>
      <c r="AO112" s="115"/>
      <c r="AP112" s="116"/>
      <c r="AQ112" s="199">
        <f>SUM(AD112:AP112)</f>
        <v>0</v>
      </c>
      <c r="AR112" s="115"/>
      <c r="AS112" s="115"/>
      <c r="AT112" s="115"/>
      <c r="AU112" s="115"/>
      <c r="AV112" s="115"/>
      <c r="AW112" s="115"/>
      <c r="AX112" s="115"/>
      <c r="AY112" s="115"/>
      <c r="AZ112" s="115"/>
      <c r="BA112" s="115"/>
      <c r="BB112" s="199">
        <f>SUM(AR112:BA112)</f>
        <v>0</v>
      </c>
      <c r="BC112" s="227"/>
      <c r="BD112" s="208">
        <f t="shared" si="22"/>
        <v>0</v>
      </c>
      <c r="BE112" s="242"/>
      <c r="BF112" s="461"/>
    </row>
    <row r="113" spans="1:58" s="1" customFormat="1" x14ac:dyDescent="0.2">
      <c r="A113" s="126"/>
      <c r="B113" s="131"/>
      <c r="C113" s="128"/>
      <c r="D113" s="128"/>
      <c r="E113" s="128"/>
      <c r="F113" s="114"/>
      <c r="G113" s="115"/>
      <c r="H113" s="115"/>
      <c r="I113" s="115"/>
      <c r="J113" s="115"/>
      <c r="K113" s="115"/>
      <c r="L113" s="115"/>
      <c r="M113" s="115"/>
      <c r="N113" s="115"/>
      <c r="O113" s="116"/>
      <c r="P113" s="115"/>
      <c r="Q113" s="199">
        <f>SUM(F113:P113)</f>
        <v>0</v>
      </c>
      <c r="R113" s="115"/>
      <c r="S113" s="115"/>
      <c r="T113" s="115"/>
      <c r="U113" s="115"/>
      <c r="V113" s="115"/>
      <c r="W113" s="115"/>
      <c r="X113" s="116"/>
      <c r="Y113" s="115"/>
      <c r="Z113" s="115"/>
      <c r="AA113" s="115"/>
      <c r="AB113" s="115"/>
      <c r="AC113" s="199">
        <f>SUM(R113:AB113)</f>
        <v>0</v>
      </c>
      <c r="AD113" s="115"/>
      <c r="AE113" s="116"/>
      <c r="AF113" s="115"/>
      <c r="AG113" s="115"/>
      <c r="AH113" s="115"/>
      <c r="AI113" s="115"/>
      <c r="AJ113" s="115"/>
      <c r="AK113" s="115"/>
      <c r="AL113" s="115"/>
      <c r="AM113" s="115"/>
      <c r="AN113" s="115"/>
      <c r="AO113" s="115"/>
      <c r="AP113" s="116"/>
      <c r="AQ113" s="199">
        <f>SUM(AD113:AP113)</f>
        <v>0</v>
      </c>
      <c r="AR113" s="115"/>
      <c r="AS113" s="115"/>
      <c r="AT113" s="115"/>
      <c r="AU113" s="115"/>
      <c r="AV113" s="115"/>
      <c r="AW113" s="115"/>
      <c r="AX113" s="115"/>
      <c r="AY113" s="115"/>
      <c r="AZ113" s="115"/>
      <c r="BA113" s="115"/>
      <c r="BB113" s="199">
        <f>SUM(AR113:BA113)</f>
        <v>0</v>
      </c>
      <c r="BC113" s="227"/>
      <c r="BD113" s="208">
        <f t="shared" si="22"/>
        <v>0</v>
      </c>
      <c r="BE113" s="242"/>
      <c r="BF113" s="461"/>
    </row>
    <row r="114" spans="1:58" s="1" customFormat="1" ht="15.75" thickBot="1" x14ac:dyDescent="0.3">
      <c r="A114" s="444" t="s">
        <v>1</v>
      </c>
      <c r="B114" s="157"/>
      <c r="C114" s="158"/>
      <c r="D114" s="158"/>
      <c r="E114" s="158"/>
      <c r="F114" s="111"/>
      <c r="G114" s="112"/>
      <c r="H114" s="112"/>
      <c r="I114" s="112"/>
      <c r="J114" s="112"/>
      <c r="K114" s="112"/>
      <c r="L114" s="112"/>
      <c r="M114" s="112"/>
      <c r="N114" s="112"/>
      <c r="O114" s="113"/>
      <c r="P114" s="112"/>
      <c r="Q114" s="200">
        <f>SUBTOTAL(9,Q109:Q113)</f>
        <v>0</v>
      </c>
      <c r="R114" s="112"/>
      <c r="S114" s="112"/>
      <c r="T114" s="112"/>
      <c r="U114" s="112"/>
      <c r="V114" s="112"/>
      <c r="W114" s="112"/>
      <c r="X114" s="113"/>
      <c r="Y114" s="112"/>
      <c r="Z114" s="112"/>
      <c r="AA114" s="112"/>
      <c r="AB114" s="112"/>
      <c r="AC114" s="200">
        <f>SUBTOTAL(9,AC109:AC113)</f>
        <v>0</v>
      </c>
      <c r="AD114" s="112"/>
      <c r="AE114" s="113"/>
      <c r="AF114" s="112"/>
      <c r="AG114" s="112"/>
      <c r="AH114" s="112"/>
      <c r="AI114" s="112"/>
      <c r="AJ114" s="112"/>
      <c r="AK114" s="112"/>
      <c r="AL114" s="112"/>
      <c r="AM114" s="112"/>
      <c r="AN114" s="112"/>
      <c r="AO114" s="112"/>
      <c r="AP114" s="113"/>
      <c r="AQ114" s="200">
        <f>SUBTOTAL(9,AQ109:AQ113)</f>
        <v>0</v>
      </c>
      <c r="AR114" s="112"/>
      <c r="AS114" s="112"/>
      <c r="AT114" s="112"/>
      <c r="AU114" s="112"/>
      <c r="AV114" s="112"/>
      <c r="AW114" s="112"/>
      <c r="AX114" s="112"/>
      <c r="AY114" s="112"/>
      <c r="AZ114" s="112"/>
      <c r="BA114" s="112"/>
      <c r="BB114" s="200">
        <f>SUBTOTAL(9,BB109:BB113)</f>
        <v>0</v>
      </c>
      <c r="BC114" s="228"/>
      <c r="BD114" s="209">
        <f>SUBTOTAL(9,BD109:BD113)</f>
        <v>0</v>
      </c>
      <c r="BE114" s="244">
        <f>'totaal BOL niv 4 3 jr'!G33</f>
        <v>0</v>
      </c>
      <c r="BF114" s="461"/>
    </row>
    <row r="115" spans="1:58" s="1" customFormat="1" ht="15" thickTop="1" x14ac:dyDescent="0.2">
      <c r="A115" s="445" t="str">
        <f>'totaal BOL niv 4 3 jr'!B34</f>
        <v>2f Bedrijfsmatig houden van dieren</v>
      </c>
      <c r="B115" s="451"/>
      <c r="C115" s="388"/>
      <c r="D115" s="388"/>
      <c r="E115" s="388"/>
      <c r="F115" s="389"/>
      <c r="G115" s="390"/>
      <c r="H115" s="390"/>
      <c r="I115" s="390"/>
      <c r="J115" s="390"/>
      <c r="K115" s="390"/>
      <c r="L115" s="390"/>
      <c r="M115" s="390"/>
      <c r="N115" s="390"/>
      <c r="O115" s="390"/>
      <c r="P115" s="390"/>
      <c r="Q115" s="409"/>
      <c r="R115" s="390"/>
      <c r="S115" s="390"/>
      <c r="T115" s="390"/>
      <c r="U115" s="390"/>
      <c r="V115" s="390"/>
      <c r="W115" s="390"/>
      <c r="X115" s="390"/>
      <c r="Y115" s="390"/>
      <c r="Z115" s="390"/>
      <c r="AA115" s="390"/>
      <c r="AB115" s="390"/>
      <c r="AC115" s="409"/>
      <c r="AD115" s="390"/>
      <c r="AE115" s="390"/>
      <c r="AF115" s="390"/>
      <c r="AG115" s="390"/>
      <c r="AH115" s="390"/>
      <c r="AI115" s="390"/>
      <c r="AJ115" s="390"/>
      <c r="AK115" s="390"/>
      <c r="AL115" s="390"/>
      <c r="AM115" s="390"/>
      <c r="AN115" s="390"/>
      <c r="AO115" s="390"/>
      <c r="AP115" s="390"/>
      <c r="AQ115" s="409"/>
      <c r="AR115" s="390"/>
      <c r="AS115" s="390"/>
      <c r="AT115" s="390"/>
      <c r="AU115" s="390"/>
      <c r="AV115" s="390"/>
      <c r="AW115" s="390"/>
      <c r="AX115" s="390"/>
      <c r="AY115" s="390"/>
      <c r="AZ115" s="390"/>
      <c r="BA115" s="390"/>
      <c r="BB115" s="409"/>
      <c r="BC115" s="403"/>
      <c r="BD115" s="404" t="s">
        <v>8</v>
      </c>
      <c r="BE115" s="242"/>
      <c r="BF115" s="464"/>
    </row>
    <row r="116" spans="1:58" s="1" customFormat="1" x14ac:dyDescent="0.2">
      <c r="A116" s="126"/>
      <c r="B116" s="131"/>
      <c r="C116" s="128"/>
      <c r="D116" s="128"/>
      <c r="E116" s="128"/>
      <c r="F116" s="108"/>
      <c r="G116" s="109"/>
      <c r="H116" s="109"/>
      <c r="I116" s="109"/>
      <c r="J116" s="109"/>
      <c r="K116" s="109"/>
      <c r="L116" s="109"/>
      <c r="M116" s="109"/>
      <c r="N116" s="109"/>
      <c r="O116" s="110"/>
      <c r="P116" s="109"/>
      <c r="Q116" s="199">
        <f>SUM(F116:P116)</f>
        <v>0</v>
      </c>
      <c r="R116" s="109"/>
      <c r="S116" s="109"/>
      <c r="T116" s="109"/>
      <c r="U116" s="109"/>
      <c r="V116" s="109"/>
      <c r="W116" s="109"/>
      <c r="X116" s="110"/>
      <c r="Y116" s="109"/>
      <c r="Z116" s="109"/>
      <c r="AA116" s="109"/>
      <c r="AB116" s="109"/>
      <c r="AC116" s="199">
        <f>SUM(R116:AB116)</f>
        <v>0</v>
      </c>
      <c r="AD116" s="109"/>
      <c r="AE116" s="110"/>
      <c r="AF116" s="109"/>
      <c r="AG116" s="109"/>
      <c r="AH116" s="109"/>
      <c r="AI116" s="109"/>
      <c r="AJ116" s="109"/>
      <c r="AK116" s="109"/>
      <c r="AL116" s="109"/>
      <c r="AM116" s="109"/>
      <c r="AN116" s="109"/>
      <c r="AO116" s="109"/>
      <c r="AP116" s="110"/>
      <c r="AQ116" s="199">
        <f>SUM(AD116:AP116)</f>
        <v>0</v>
      </c>
      <c r="AR116" s="109"/>
      <c r="AS116" s="109"/>
      <c r="AT116" s="109"/>
      <c r="AU116" s="109"/>
      <c r="AV116" s="109"/>
      <c r="AW116" s="109"/>
      <c r="AX116" s="109"/>
      <c r="AY116" s="109"/>
      <c r="AZ116" s="109"/>
      <c r="BA116" s="109"/>
      <c r="BB116" s="199">
        <f>SUM(AR116:BA116)</f>
        <v>0</v>
      </c>
      <c r="BC116" s="225"/>
      <c r="BD116" s="208">
        <f t="shared" ref="BD116:BD120" si="23">SUM(Q116+AC116+AQ116+BB116)</f>
        <v>0</v>
      </c>
      <c r="BE116" s="242"/>
      <c r="BF116" s="461"/>
    </row>
    <row r="117" spans="1:58" s="1" customFormat="1" x14ac:dyDescent="0.2">
      <c r="A117" s="126"/>
      <c r="B117" s="131"/>
      <c r="C117" s="128"/>
      <c r="D117" s="128"/>
      <c r="E117" s="128"/>
      <c r="F117" s="108"/>
      <c r="G117" s="109"/>
      <c r="H117" s="109"/>
      <c r="I117" s="109"/>
      <c r="J117" s="109"/>
      <c r="K117" s="109"/>
      <c r="L117" s="109"/>
      <c r="M117" s="109"/>
      <c r="N117" s="109"/>
      <c r="O117" s="110"/>
      <c r="P117" s="109"/>
      <c r="Q117" s="199">
        <f>SUM(F117:P117)</f>
        <v>0</v>
      </c>
      <c r="R117" s="109"/>
      <c r="S117" s="109"/>
      <c r="T117" s="109"/>
      <c r="U117" s="109"/>
      <c r="V117" s="109"/>
      <c r="W117" s="109"/>
      <c r="X117" s="110"/>
      <c r="Y117" s="109"/>
      <c r="Z117" s="109"/>
      <c r="AA117" s="109"/>
      <c r="AB117" s="109"/>
      <c r="AC117" s="199">
        <f>SUM(R117:AB117)</f>
        <v>0</v>
      </c>
      <c r="AD117" s="109"/>
      <c r="AE117" s="110"/>
      <c r="AF117" s="109"/>
      <c r="AG117" s="109"/>
      <c r="AH117" s="109"/>
      <c r="AI117" s="109"/>
      <c r="AJ117" s="109"/>
      <c r="AK117" s="109"/>
      <c r="AL117" s="109"/>
      <c r="AM117" s="109"/>
      <c r="AN117" s="109"/>
      <c r="AO117" s="109"/>
      <c r="AP117" s="110"/>
      <c r="AQ117" s="199">
        <f>SUM(AD117:AP117)</f>
        <v>0</v>
      </c>
      <c r="AR117" s="109"/>
      <c r="AS117" s="109"/>
      <c r="AT117" s="109"/>
      <c r="AU117" s="109"/>
      <c r="AV117" s="109"/>
      <c r="AW117" s="109"/>
      <c r="AX117" s="109"/>
      <c r="AY117" s="109"/>
      <c r="AZ117" s="109"/>
      <c r="BA117" s="109"/>
      <c r="BB117" s="199">
        <f>SUM(AR117:BA117)</f>
        <v>0</v>
      </c>
      <c r="BC117" s="225"/>
      <c r="BD117" s="208">
        <f t="shared" si="23"/>
        <v>0</v>
      </c>
      <c r="BE117" s="242"/>
      <c r="BF117" s="461"/>
    </row>
    <row r="118" spans="1:58" s="1" customFormat="1" x14ac:dyDescent="0.2">
      <c r="A118" s="126"/>
      <c r="B118" s="131"/>
      <c r="C118" s="128"/>
      <c r="D118" s="128"/>
      <c r="E118" s="128"/>
      <c r="F118" s="114"/>
      <c r="G118" s="115"/>
      <c r="H118" s="115"/>
      <c r="I118" s="115"/>
      <c r="J118" s="115"/>
      <c r="K118" s="115"/>
      <c r="L118" s="115"/>
      <c r="M118" s="115"/>
      <c r="N118" s="115"/>
      <c r="O118" s="116"/>
      <c r="P118" s="115"/>
      <c r="Q118" s="199">
        <f>SUM(F118:P118)</f>
        <v>0</v>
      </c>
      <c r="R118" s="115"/>
      <c r="S118" s="115"/>
      <c r="T118" s="115"/>
      <c r="U118" s="115"/>
      <c r="V118" s="115"/>
      <c r="W118" s="115"/>
      <c r="X118" s="116"/>
      <c r="Y118" s="115"/>
      <c r="Z118" s="115"/>
      <c r="AA118" s="115"/>
      <c r="AB118" s="115"/>
      <c r="AC118" s="199">
        <f>SUM(R118:AB118)</f>
        <v>0</v>
      </c>
      <c r="AD118" s="115"/>
      <c r="AE118" s="116"/>
      <c r="AF118" s="115"/>
      <c r="AG118" s="115"/>
      <c r="AH118" s="115"/>
      <c r="AI118" s="115"/>
      <c r="AJ118" s="115"/>
      <c r="AK118" s="115"/>
      <c r="AL118" s="115"/>
      <c r="AM118" s="115"/>
      <c r="AN118" s="115"/>
      <c r="AO118" s="115"/>
      <c r="AP118" s="116"/>
      <c r="AQ118" s="199">
        <f>SUM(AD118:AP118)</f>
        <v>0</v>
      </c>
      <c r="AR118" s="115"/>
      <c r="AS118" s="115"/>
      <c r="AT118" s="115"/>
      <c r="AU118" s="115"/>
      <c r="AV118" s="115"/>
      <c r="AW118" s="115"/>
      <c r="AX118" s="115"/>
      <c r="AY118" s="115"/>
      <c r="AZ118" s="115"/>
      <c r="BA118" s="115"/>
      <c r="BB118" s="199">
        <f>SUM(AR118:BA118)</f>
        <v>0</v>
      </c>
      <c r="BC118" s="227"/>
      <c r="BD118" s="208">
        <f t="shared" si="23"/>
        <v>0</v>
      </c>
      <c r="BE118" s="242"/>
      <c r="BF118" s="461"/>
    </row>
    <row r="119" spans="1:58" s="1" customFormat="1" x14ac:dyDescent="0.2">
      <c r="A119" s="126"/>
      <c r="B119" s="131"/>
      <c r="C119" s="128"/>
      <c r="D119" s="128"/>
      <c r="E119" s="128"/>
      <c r="F119" s="114"/>
      <c r="G119" s="115"/>
      <c r="H119" s="115"/>
      <c r="I119" s="115"/>
      <c r="J119" s="115"/>
      <c r="K119" s="115"/>
      <c r="L119" s="115"/>
      <c r="M119" s="115"/>
      <c r="N119" s="115"/>
      <c r="O119" s="116"/>
      <c r="P119" s="115"/>
      <c r="Q119" s="199">
        <f>SUM(F119:P119)</f>
        <v>0</v>
      </c>
      <c r="R119" s="115"/>
      <c r="S119" s="115"/>
      <c r="T119" s="115"/>
      <c r="U119" s="115"/>
      <c r="V119" s="115"/>
      <c r="W119" s="115"/>
      <c r="X119" s="116"/>
      <c r="Y119" s="115"/>
      <c r="Z119" s="115"/>
      <c r="AA119" s="115"/>
      <c r="AB119" s="115"/>
      <c r="AC119" s="199">
        <f>SUM(R119:AB119)</f>
        <v>0</v>
      </c>
      <c r="AD119" s="115"/>
      <c r="AE119" s="116"/>
      <c r="AF119" s="115"/>
      <c r="AG119" s="115"/>
      <c r="AH119" s="115"/>
      <c r="AI119" s="115"/>
      <c r="AJ119" s="115"/>
      <c r="AK119" s="115"/>
      <c r="AL119" s="115"/>
      <c r="AM119" s="115"/>
      <c r="AN119" s="115"/>
      <c r="AO119" s="115"/>
      <c r="AP119" s="116"/>
      <c r="AQ119" s="199">
        <f>SUM(AD119:AP119)</f>
        <v>0</v>
      </c>
      <c r="AR119" s="115"/>
      <c r="AS119" s="115"/>
      <c r="AT119" s="115"/>
      <c r="AU119" s="115"/>
      <c r="AV119" s="115"/>
      <c r="AW119" s="115"/>
      <c r="AX119" s="115"/>
      <c r="AY119" s="115"/>
      <c r="AZ119" s="115"/>
      <c r="BA119" s="115"/>
      <c r="BB119" s="199">
        <f>SUM(AR119:BA119)</f>
        <v>0</v>
      </c>
      <c r="BC119" s="227"/>
      <c r="BD119" s="208">
        <f t="shared" si="23"/>
        <v>0</v>
      </c>
      <c r="BE119" s="242"/>
      <c r="BF119" s="461"/>
    </row>
    <row r="120" spans="1:58" s="1" customFormat="1" x14ac:dyDescent="0.2">
      <c r="A120" s="126"/>
      <c r="B120" s="131"/>
      <c r="C120" s="128"/>
      <c r="D120" s="128"/>
      <c r="E120" s="128"/>
      <c r="F120" s="114"/>
      <c r="G120" s="115"/>
      <c r="H120" s="115"/>
      <c r="I120" s="115"/>
      <c r="J120" s="115"/>
      <c r="K120" s="115"/>
      <c r="L120" s="115"/>
      <c r="M120" s="115"/>
      <c r="N120" s="115"/>
      <c r="O120" s="116"/>
      <c r="P120" s="115"/>
      <c r="Q120" s="199">
        <f>SUM(F120:P120)</f>
        <v>0</v>
      </c>
      <c r="R120" s="115"/>
      <c r="S120" s="115"/>
      <c r="T120" s="115"/>
      <c r="U120" s="115"/>
      <c r="V120" s="115"/>
      <c r="W120" s="115"/>
      <c r="X120" s="116"/>
      <c r="Y120" s="115"/>
      <c r="Z120" s="115"/>
      <c r="AA120" s="115"/>
      <c r="AB120" s="115"/>
      <c r="AC120" s="199">
        <f>SUM(R120:AB120)</f>
        <v>0</v>
      </c>
      <c r="AD120" s="115"/>
      <c r="AE120" s="116"/>
      <c r="AF120" s="115"/>
      <c r="AG120" s="115"/>
      <c r="AH120" s="115"/>
      <c r="AI120" s="115"/>
      <c r="AJ120" s="115"/>
      <c r="AK120" s="115"/>
      <c r="AL120" s="115"/>
      <c r="AM120" s="115"/>
      <c r="AN120" s="115"/>
      <c r="AO120" s="115"/>
      <c r="AP120" s="116"/>
      <c r="AQ120" s="199">
        <f>SUM(AD120:AP120)</f>
        <v>0</v>
      </c>
      <c r="AR120" s="115"/>
      <c r="AS120" s="115"/>
      <c r="AT120" s="115"/>
      <c r="AU120" s="115"/>
      <c r="AV120" s="115"/>
      <c r="AW120" s="115"/>
      <c r="AX120" s="115"/>
      <c r="AY120" s="115"/>
      <c r="AZ120" s="115"/>
      <c r="BA120" s="115"/>
      <c r="BB120" s="199">
        <f>SUM(AR120:BA120)</f>
        <v>0</v>
      </c>
      <c r="BC120" s="227"/>
      <c r="BD120" s="208">
        <f t="shared" si="23"/>
        <v>0</v>
      </c>
      <c r="BE120" s="242"/>
      <c r="BF120" s="461"/>
    </row>
    <row r="121" spans="1:58" s="1" customFormat="1" ht="15.75" thickBot="1" x14ac:dyDescent="0.3">
      <c r="A121" s="444" t="s">
        <v>1</v>
      </c>
      <c r="B121" s="157"/>
      <c r="C121" s="158"/>
      <c r="D121" s="158"/>
      <c r="E121" s="158"/>
      <c r="F121" s="111"/>
      <c r="G121" s="112"/>
      <c r="H121" s="112"/>
      <c r="I121" s="112"/>
      <c r="J121" s="112"/>
      <c r="K121" s="112"/>
      <c r="L121" s="112"/>
      <c r="M121" s="112"/>
      <c r="N121" s="112"/>
      <c r="O121" s="113"/>
      <c r="P121" s="112"/>
      <c r="Q121" s="200">
        <f>SUBTOTAL(9,Q116:Q120)</f>
        <v>0</v>
      </c>
      <c r="R121" s="112"/>
      <c r="S121" s="112"/>
      <c r="T121" s="112"/>
      <c r="U121" s="112"/>
      <c r="V121" s="112"/>
      <c r="W121" s="112"/>
      <c r="X121" s="113"/>
      <c r="Y121" s="112"/>
      <c r="Z121" s="112"/>
      <c r="AA121" s="112"/>
      <c r="AB121" s="112"/>
      <c r="AC121" s="200">
        <f>SUBTOTAL(9,AC116:AC120)</f>
        <v>0</v>
      </c>
      <c r="AD121" s="112"/>
      <c r="AE121" s="113"/>
      <c r="AF121" s="112"/>
      <c r="AG121" s="112"/>
      <c r="AH121" s="112"/>
      <c r="AI121" s="112"/>
      <c r="AJ121" s="112"/>
      <c r="AK121" s="112"/>
      <c r="AL121" s="112"/>
      <c r="AM121" s="112"/>
      <c r="AN121" s="112"/>
      <c r="AO121" s="112"/>
      <c r="AP121" s="113"/>
      <c r="AQ121" s="200">
        <f>SUBTOTAL(9,AQ116:AQ120)</f>
        <v>0</v>
      </c>
      <c r="AR121" s="112"/>
      <c r="AS121" s="112"/>
      <c r="AT121" s="112"/>
      <c r="AU121" s="112"/>
      <c r="AV121" s="112"/>
      <c r="AW121" s="112"/>
      <c r="AX121" s="112"/>
      <c r="AY121" s="112"/>
      <c r="AZ121" s="112"/>
      <c r="BA121" s="112"/>
      <c r="BB121" s="200">
        <f>SUBTOTAL(9,BB116:BB120)</f>
        <v>0</v>
      </c>
      <c r="BC121" s="228"/>
      <c r="BD121" s="209">
        <f>SUBTOTAL(9,BD116:BD120)</f>
        <v>0</v>
      </c>
      <c r="BE121" s="244">
        <f>'totaal BOL niv 4 3 jr'!G34</f>
        <v>0</v>
      </c>
      <c r="BF121" s="461"/>
    </row>
    <row r="122" spans="1:58" s="1" customFormat="1" ht="15" thickTop="1" x14ac:dyDescent="0.2">
      <c r="A122" s="445" t="str">
        <f>'totaal BOL niv 4 3 jr'!B35</f>
        <v>2g Fokkerij</v>
      </c>
      <c r="B122" s="451"/>
      <c r="C122" s="388"/>
      <c r="D122" s="388"/>
      <c r="E122" s="388"/>
      <c r="F122" s="389"/>
      <c r="G122" s="390"/>
      <c r="H122" s="390"/>
      <c r="I122" s="390"/>
      <c r="J122" s="390"/>
      <c r="K122" s="390"/>
      <c r="L122" s="390"/>
      <c r="M122" s="390"/>
      <c r="N122" s="390"/>
      <c r="O122" s="390"/>
      <c r="P122" s="390"/>
      <c r="Q122" s="409"/>
      <c r="R122" s="390"/>
      <c r="S122" s="390"/>
      <c r="T122" s="390"/>
      <c r="U122" s="390"/>
      <c r="V122" s="390"/>
      <c r="W122" s="390"/>
      <c r="X122" s="390"/>
      <c r="Y122" s="390"/>
      <c r="Z122" s="390"/>
      <c r="AA122" s="390"/>
      <c r="AB122" s="390"/>
      <c r="AC122" s="409"/>
      <c r="AD122" s="390"/>
      <c r="AE122" s="390"/>
      <c r="AF122" s="390"/>
      <c r="AG122" s="390"/>
      <c r="AH122" s="390"/>
      <c r="AI122" s="390"/>
      <c r="AJ122" s="390"/>
      <c r="AK122" s="390"/>
      <c r="AL122" s="390"/>
      <c r="AM122" s="390"/>
      <c r="AN122" s="390"/>
      <c r="AO122" s="390"/>
      <c r="AP122" s="390"/>
      <c r="AQ122" s="409"/>
      <c r="AR122" s="390"/>
      <c r="AS122" s="390"/>
      <c r="AT122" s="390"/>
      <c r="AU122" s="390"/>
      <c r="AV122" s="390"/>
      <c r="AW122" s="390"/>
      <c r="AX122" s="390"/>
      <c r="AY122" s="390"/>
      <c r="AZ122" s="390"/>
      <c r="BA122" s="390"/>
      <c r="BB122" s="409"/>
      <c r="BC122" s="403"/>
      <c r="BD122" s="404" t="s">
        <v>8</v>
      </c>
      <c r="BE122" s="242"/>
      <c r="BF122" s="464"/>
    </row>
    <row r="123" spans="1:58" s="1" customFormat="1" x14ac:dyDescent="0.2">
      <c r="A123" s="126"/>
      <c r="B123" s="131"/>
      <c r="C123" s="128"/>
      <c r="D123" s="128"/>
      <c r="E123" s="128"/>
      <c r="F123" s="108"/>
      <c r="G123" s="109"/>
      <c r="H123" s="109"/>
      <c r="I123" s="109"/>
      <c r="J123" s="109"/>
      <c r="K123" s="109"/>
      <c r="L123" s="109"/>
      <c r="M123" s="109"/>
      <c r="N123" s="109"/>
      <c r="O123" s="110"/>
      <c r="P123" s="109"/>
      <c r="Q123" s="199">
        <f>SUM(F123:P123)</f>
        <v>0</v>
      </c>
      <c r="R123" s="109"/>
      <c r="S123" s="109"/>
      <c r="T123" s="109"/>
      <c r="U123" s="109"/>
      <c r="V123" s="109"/>
      <c r="W123" s="109"/>
      <c r="X123" s="110"/>
      <c r="Y123" s="109"/>
      <c r="Z123" s="109"/>
      <c r="AA123" s="109"/>
      <c r="AB123" s="109"/>
      <c r="AC123" s="199">
        <f>SUM(R123:AB123)</f>
        <v>0</v>
      </c>
      <c r="AD123" s="109"/>
      <c r="AE123" s="110"/>
      <c r="AF123" s="109"/>
      <c r="AG123" s="109"/>
      <c r="AH123" s="109"/>
      <c r="AI123" s="109"/>
      <c r="AJ123" s="109"/>
      <c r="AK123" s="109"/>
      <c r="AL123" s="109"/>
      <c r="AM123" s="109"/>
      <c r="AN123" s="109"/>
      <c r="AO123" s="109"/>
      <c r="AP123" s="110"/>
      <c r="AQ123" s="199">
        <f>SUM(AD123:AP123)</f>
        <v>0</v>
      </c>
      <c r="AR123" s="109"/>
      <c r="AS123" s="109"/>
      <c r="AT123" s="109"/>
      <c r="AU123" s="109"/>
      <c r="AV123" s="109"/>
      <c r="AW123" s="109"/>
      <c r="AX123" s="109"/>
      <c r="AY123" s="109"/>
      <c r="AZ123" s="109"/>
      <c r="BA123" s="109"/>
      <c r="BB123" s="199">
        <f>SUM(AR123:BA123)</f>
        <v>0</v>
      </c>
      <c r="BC123" s="225"/>
      <c r="BD123" s="208">
        <f t="shared" ref="BD123:BD127" si="24">SUM(Q123+AC123+AQ123+BB123)</f>
        <v>0</v>
      </c>
      <c r="BE123" s="242"/>
      <c r="BF123" s="461"/>
    </row>
    <row r="124" spans="1:58" s="1" customFormat="1" x14ac:dyDescent="0.2">
      <c r="A124" s="126"/>
      <c r="B124" s="131"/>
      <c r="C124" s="128"/>
      <c r="D124" s="128"/>
      <c r="E124" s="128"/>
      <c r="F124" s="108"/>
      <c r="G124" s="109"/>
      <c r="H124" s="109"/>
      <c r="I124" s="109"/>
      <c r="J124" s="109"/>
      <c r="K124" s="109"/>
      <c r="L124" s="109"/>
      <c r="M124" s="109"/>
      <c r="N124" s="109"/>
      <c r="O124" s="110"/>
      <c r="P124" s="109"/>
      <c r="Q124" s="199">
        <f>SUM(F124:P124)</f>
        <v>0</v>
      </c>
      <c r="R124" s="109"/>
      <c r="S124" s="109"/>
      <c r="T124" s="109"/>
      <c r="U124" s="109"/>
      <c r="V124" s="109"/>
      <c r="W124" s="109"/>
      <c r="X124" s="110"/>
      <c r="Y124" s="109"/>
      <c r="Z124" s="109"/>
      <c r="AA124" s="109"/>
      <c r="AB124" s="109"/>
      <c r="AC124" s="199">
        <f>SUM(R124:AB124)</f>
        <v>0</v>
      </c>
      <c r="AD124" s="109"/>
      <c r="AE124" s="110"/>
      <c r="AF124" s="109"/>
      <c r="AG124" s="109"/>
      <c r="AH124" s="109"/>
      <c r="AI124" s="109"/>
      <c r="AJ124" s="109"/>
      <c r="AK124" s="109"/>
      <c r="AL124" s="109"/>
      <c r="AM124" s="109"/>
      <c r="AN124" s="109"/>
      <c r="AO124" s="109"/>
      <c r="AP124" s="110"/>
      <c r="AQ124" s="199">
        <f>SUM(AD124:AP124)</f>
        <v>0</v>
      </c>
      <c r="AR124" s="109"/>
      <c r="AS124" s="109"/>
      <c r="AT124" s="109"/>
      <c r="AU124" s="109"/>
      <c r="AV124" s="109"/>
      <c r="AW124" s="109"/>
      <c r="AX124" s="109"/>
      <c r="AY124" s="109"/>
      <c r="AZ124" s="109"/>
      <c r="BA124" s="109"/>
      <c r="BB124" s="199">
        <f>SUM(AR124:BA124)</f>
        <v>0</v>
      </c>
      <c r="BC124" s="225"/>
      <c r="BD124" s="208">
        <f t="shared" si="24"/>
        <v>0</v>
      </c>
      <c r="BE124" s="242"/>
      <c r="BF124" s="461"/>
    </row>
    <row r="125" spans="1:58" s="1" customFormat="1" x14ac:dyDescent="0.2">
      <c r="A125" s="126"/>
      <c r="B125" s="131"/>
      <c r="C125" s="128"/>
      <c r="D125" s="128"/>
      <c r="E125" s="128"/>
      <c r="F125" s="114"/>
      <c r="G125" s="115"/>
      <c r="H125" s="115"/>
      <c r="I125" s="115"/>
      <c r="J125" s="115"/>
      <c r="K125" s="115"/>
      <c r="L125" s="115"/>
      <c r="M125" s="115"/>
      <c r="N125" s="115"/>
      <c r="O125" s="116"/>
      <c r="P125" s="115"/>
      <c r="Q125" s="199">
        <f>SUM(F125:P125)</f>
        <v>0</v>
      </c>
      <c r="R125" s="115"/>
      <c r="S125" s="115"/>
      <c r="T125" s="115"/>
      <c r="U125" s="115"/>
      <c r="V125" s="115"/>
      <c r="W125" s="115"/>
      <c r="X125" s="116"/>
      <c r="Y125" s="115"/>
      <c r="Z125" s="115"/>
      <c r="AA125" s="115"/>
      <c r="AB125" s="115"/>
      <c r="AC125" s="199">
        <f>SUM(R125:AB125)</f>
        <v>0</v>
      </c>
      <c r="AD125" s="115"/>
      <c r="AE125" s="116"/>
      <c r="AF125" s="115"/>
      <c r="AG125" s="115"/>
      <c r="AH125" s="115"/>
      <c r="AI125" s="115"/>
      <c r="AJ125" s="115"/>
      <c r="AK125" s="115"/>
      <c r="AL125" s="115"/>
      <c r="AM125" s="115"/>
      <c r="AN125" s="115"/>
      <c r="AO125" s="115"/>
      <c r="AP125" s="116"/>
      <c r="AQ125" s="199">
        <f>SUM(AD125:AP125)</f>
        <v>0</v>
      </c>
      <c r="AR125" s="115"/>
      <c r="AS125" s="115"/>
      <c r="AT125" s="115"/>
      <c r="AU125" s="115"/>
      <c r="AV125" s="115"/>
      <c r="AW125" s="115"/>
      <c r="AX125" s="115"/>
      <c r="AY125" s="115"/>
      <c r="AZ125" s="115"/>
      <c r="BA125" s="115"/>
      <c r="BB125" s="199">
        <f>SUM(AR125:BA125)</f>
        <v>0</v>
      </c>
      <c r="BC125" s="227"/>
      <c r="BD125" s="208">
        <f t="shared" si="24"/>
        <v>0</v>
      </c>
      <c r="BE125" s="242"/>
      <c r="BF125" s="461"/>
    </row>
    <row r="126" spans="1:58" s="1" customFormat="1" x14ac:dyDescent="0.2">
      <c r="A126" s="126"/>
      <c r="B126" s="131"/>
      <c r="C126" s="128"/>
      <c r="D126" s="128"/>
      <c r="E126" s="128"/>
      <c r="F126" s="114"/>
      <c r="G126" s="115"/>
      <c r="H126" s="115"/>
      <c r="I126" s="115"/>
      <c r="J126" s="115"/>
      <c r="K126" s="115"/>
      <c r="L126" s="115"/>
      <c r="M126" s="115"/>
      <c r="N126" s="115"/>
      <c r="O126" s="116"/>
      <c r="P126" s="115"/>
      <c r="Q126" s="199">
        <f>SUM(F126:P126)</f>
        <v>0</v>
      </c>
      <c r="R126" s="115"/>
      <c r="S126" s="115"/>
      <c r="T126" s="115"/>
      <c r="U126" s="115"/>
      <c r="V126" s="115"/>
      <c r="W126" s="115"/>
      <c r="X126" s="116"/>
      <c r="Y126" s="115"/>
      <c r="Z126" s="115"/>
      <c r="AA126" s="115"/>
      <c r="AB126" s="115"/>
      <c r="AC126" s="199">
        <f>SUM(R126:AB126)</f>
        <v>0</v>
      </c>
      <c r="AD126" s="115"/>
      <c r="AE126" s="116"/>
      <c r="AF126" s="115"/>
      <c r="AG126" s="115"/>
      <c r="AH126" s="115"/>
      <c r="AI126" s="115"/>
      <c r="AJ126" s="115"/>
      <c r="AK126" s="115"/>
      <c r="AL126" s="115"/>
      <c r="AM126" s="115"/>
      <c r="AN126" s="115"/>
      <c r="AO126" s="115"/>
      <c r="AP126" s="116"/>
      <c r="AQ126" s="199">
        <f>SUM(AD126:AP126)</f>
        <v>0</v>
      </c>
      <c r="AR126" s="115"/>
      <c r="AS126" s="115"/>
      <c r="AT126" s="115"/>
      <c r="AU126" s="115"/>
      <c r="AV126" s="115"/>
      <c r="AW126" s="115"/>
      <c r="AX126" s="115"/>
      <c r="AY126" s="115"/>
      <c r="AZ126" s="115"/>
      <c r="BA126" s="115"/>
      <c r="BB126" s="199">
        <f>SUM(AR126:BA126)</f>
        <v>0</v>
      </c>
      <c r="BC126" s="227"/>
      <c r="BD126" s="208">
        <f t="shared" si="24"/>
        <v>0</v>
      </c>
      <c r="BE126" s="242"/>
      <c r="BF126" s="461"/>
    </row>
    <row r="127" spans="1:58" s="1" customFormat="1" x14ac:dyDescent="0.2">
      <c r="A127" s="126"/>
      <c r="B127" s="131"/>
      <c r="C127" s="128"/>
      <c r="D127" s="128"/>
      <c r="E127" s="128"/>
      <c r="F127" s="114"/>
      <c r="G127" s="115"/>
      <c r="H127" s="115"/>
      <c r="I127" s="115"/>
      <c r="J127" s="115"/>
      <c r="K127" s="115"/>
      <c r="L127" s="115"/>
      <c r="M127" s="115"/>
      <c r="N127" s="115"/>
      <c r="O127" s="116"/>
      <c r="P127" s="115"/>
      <c r="Q127" s="199">
        <f>SUM(F127:P127)</f>
        <v>0</v>
      </c>
      <c r="R127" s="115"/>
      <c r="S127" s="115"/>
      <c r="T127" s="115"/>
      <c r="U127" s="115"/>
      <c r="V127" s="115"/>
      <c r="W127" s="115"/>
      <c r="X127" s="116"/>
      <c r="Y127" s="115"/>
      <c r="Z127" s="115"/>
      <c r="AA127" s="115"/>
      <c r="AB127" s="115"/>
      <c r="AC127" s="199">
        <f>SUM(R127:AB127)</f>
        <v>0</v>
      </c>
      <c r="AD127" s="115"/>
      <c r="AE127" s="116"/>
      <c r="AF127" s="115"/>
      <c r="AG127" s="115"/>
      <c r="AH127" s="115"/>
      <c r="AI127" s="115"/>
      <c r="AJ127" s="115"/>
      <c r="AK127" s="115"/>
      <c r="AL127" s="115"/>
      <c r="AM127" s="115"/>
      <c r="AN127" s="115"/>
      <c r="AO127" s="115"/>
      <c r="AP127" s="116"/>
      <c r="AQ127" s="199">
        <f>SUM(AD127:AP127)</f>
        <v>0</v>
      </c>
      <c r="AR127" s="115"/>
      <c r="AS127" s="115"/>
      <c r="AT127" s="115"/>
      <c r="AU127" s="115"/>
      <c r="AV127" s="115"/>
      <c r="AW127" s="115"/>
      <c r="AX127" s="115"/>
      <c r="AY127" s="115"/>
      <c r="AZ127" s="115"/>
      <c r="BA127" s="115"/>
      <c r="BB127" s="199">
        <f>SUM(AR127:BA127)</f>
        <v>0</v>
      </c>
      <c r="BC127" s="227"/>
      <c r="BD127" s="208">
        <f t="shared" si="24"/>
        <v>0</v>
      </c>
      <c r="BE127" s="242"/>
      <c r="BF127" s="461"/>
    </row>
    <row r="128" spans="1:58" s="1" customFormat="1" ht="15.75" thickBot="1" x14ac:dyDescent="0.3">
      <c r="A128" s="444" t="s">
        <v>1</v>
      </c>
      <c r="B128" s="157"/>
      <c r="C128" s="158"/>
      <c r="D128" s="158"/>
      <c r="E128" s="158"/>
      <c r="F128" s="111"/>
      <c r="G128" s="112"/>
      <c r="H128" s="112"/>
      <c r="I128" s="112"/>
      <c r="J128" s="112"/>
      <c r="K128" s="112"/>
      <c r="L128" s="112"/>
      <c r="M128" s="112"/>
      <c r="N128" s="112"/>
      <c r="O128" s="113"/>
      <c r="P128" s="112"/>
      <c r="Q128" s="200">
        <f>SUBTOTAL(9,Q123:Q127)</f>
        <v>0</v>
      </c>
      <c r="R128" s="112"/>
      <c r="S128" s="112"/>
      <c r="T128" s="112"/>
      <c r="U128" s="112"/>
      <c r="V128" s="112"/>
      <c r="W128" s="112"/>
      <c r="X128" s="113"/>
      <c r="Y128" s="112"/>
      <c r="Z128" s="112"/>
      <c r="AA128" s="112"/>
      <c r="AB128" s="112"/>
      <c r="AC128" s="200">
        <f>SUBTOTAL(9,AC123:AC127)</f>
        <v>0</v>
      </c>
      <c r="AD128" s="112"/>
      <c r="AE128" s="113"/>
      <c r="AF128" s="112"/>
      <c r="AG128" s="112"/>
      <c r="AH128" s="112"/>
      <c r="AI128" s="112"/>
      <c r="AJ128" s="112"/>
      <c r="AK128" s="112"/>
      <c r="AL128" s="112"/>
      <c r="AM128" s="112"/>
      <c r="AN128" s="112"/>
      <c r="AO128" s="112"/>
      <c r="AP128" s="113"/>
      <c r="AQ128" s="200">
        <f>SUBTOTAL(9,AQ123:AQ127)</f>
        <v>0</v>
      </c>
      <c r="AR128" s="112"/>
      <c r="AS128" s="112"/>
      <c r="AT128" s="112"/>
      <c r="AU128" s="112"/>
      <c r="AV128" s="112"/>
      <c r="AW128" s="112"/>
      <c r="AX128" s="112"/>
      <c r="AY128" s="112"/>
      <c r="AZ128" s="112"/>
      <c r="BA128" s="112"/>
      <c r="BB128" s="200">
        <f>SUBTOTAL(9,BB123:BB127)</f>
        <v>0</v>
      </c>
      <c r="BC128" s="228"/>
      <c r="BD128" s="209">
        <f>SUBTOTAL(9,BD123:BD127)</f>
        <v>0</v>
      </c>
      <c r="BE128" s="244">
        <f>'totaal BOL niv 4 3 jr'!G35</f>
        <v>0</v>
      </c>
      <c r="BF128" s="461"/>
    </row>
    <row r="129" spans="1:58" s="1" customFormat="1" ht="15" thickTop="1" x14ac:dyDescent="0.2">
      <c r="A129" s="445" t="str">
        <f>'totaal BOL niv 4 3 jr'!B36</f>
        <v>2h Duurzaamheid</v>
      </c>
      <c r="B129" s="451"/>
      <c r="C129" s="388"/>
      <c r="D129" s="388"/>
      <c r="E129" s="388"/>
      <c r="F129" s="389"/>
      <c r="G129" s="390"/>
      <c r="H129" s="390"/>
      <c r="I129" s="390"/>
      <c r="J129" s="390"/>
      <c r="K129" s="390"/>
      <c r="L129" s="390"/>
      <c r="M129" s="390"/>
      <c r="N129" s="390"/>
      <c r="O129" s="390"/>
      <c r="P129" s="390"/>
      <c r="Q129" s="409"/>
      <c r="R129" s="390"/>
      <c r="S129" s="390"/>
      <c r="T129" s="390"/>
      <c r="U129" s="390"/>
      <c r="V129" s="390"/>
      <c r="W129" s="390"/>
      <c r="X129" s="390"/>
      <c r="Y129" s="390"/>
      <c r="Z129" s="390"/>
      <c r="AA129" s="390"/>
      <c r="AB129" s="390"/>
      <c r="AC129" s="409"/>
      <c r="AD129" s="390"/>
      <c r="AE129" s="390"/>
      <c r="AF129" s="390"/>
      <c r="AG129" s="390"/>
      <c r="AH129" s="390"/>
      <c r="AI129" s="390"/>
      <c r="AJ129" s="390"/>
      <c r="AK129" s="390"/>
      <c r="AL129" s="390"/>
      <c r="AM129" s="390"/>
      <c r="AN129" s="390"/>
      <c r="AO129" s="390"/>
      <c r="AP129" s="390"/>
      <c r="AQ129" s="409"/>
      <c r="AR129" s="390"/>
      <c r="AS129" s="390"/>
      <c r="AT129" s="390"/>
      <c r="AU129" s="390"/>
      <c r="AV129" s="390"/>
      <c r="AW129" s="390"/>
      <c r="AX129" s="390"/>
      <c r="AY129" s="390"/>
      <c r="AZ129" s="390"/>
      <c r="BA129" s="390"/>
      <c r="BB129" s="409"/>
      <c r="BC129" s="403"/>
      <c r="BD129" s="404" t="s">
        <v>8</v>
      </c>
      <c r="BE129" s="242"/>
      <c r="BF129" s="464"/>
    </row>
    <row r="130" spans="1:58" s="1" customFormat="1" x14ac:dyDescent="0.2">
      <c r="A130" s="126"/>
      <c r="B130" s="131"/>
      <c r="C130" s="128"/>
      <c r="D130" s="128"/>
      <c r="E130" s="128"/>
      <c r="F130" s="108"/>
      <c r="G130" s="109"/>
      <c r="H130" s="109"/>
      <c r="I130" s="109"/>
      <c r="J130" s="109"/>
      <c r="K130" s="109"/>
      <c r="L130" s="109"/>
      <c r="M130" s="109"/>
      <c r="N130" s="109"/>
      <c r="O130" s="110"/>
      <c r="P130" s="109"/>
      <c r="Q130" s="199">
        <f>SUM(F130:P130)</f>
        <v>0</v>
      </c>
      <c r="R130" s="109"/>
      <c r="S130" s="109"/>
      <c r="T130" s="109"/>
      <c r="U130" s="109"/>
      <c r="V130" s="109"/>
      <c r="W130" s="109"/>
      <c r="X130" s="110"/>
      <c r="Y130" s="109"/>
      <c r="Z130" s="109"/>
      <c r="AA130" s="109"/>
      <c r="AB130" s="109"/>
      <c r="AC130" s="199">
        <f>SUM(R130:AB130)</f>
        <v>0</v>
      </c>
      <c r="AD130" s="109"/>
      <c r="AE130" s="110"/>
      <c r="AF130" s="109"/>
      <c r="AG130" s="109"/>
      <c r="AH130" s="109"/>
      <c r="AI130" s="109"/>
      <c r="AJ130" s="109"/>
      <c r="AK130" s="109"/>
      <c r="AL130" s="109"/>
      <c r="AM130" s="109"/>
      <c r="AN130" s="109"/>
      <c r="AO130" s="109"/>
      <c r="AP130" s="110"/>
      <c r="AQ130" s="199">
        <f>SUM(AD130:AP130)</f>
        <v>0</v>
      </c>
      <c r="AR130" s="109"/>
      <c r="AS130" s="109"/>
      <c r="AT130" s="109"/>
      <c r="AU130" s="109"/>
      <c r="AV130" s="109"/>
      <c r="AW130" s="109"/>
      <c r="AX130" s="109"/>
      <c r="AY130" s="109"/>
      <c r="AZ130" s="109"/>
      <c r="BA130" s="109"/>
      <c r="BB130" s="199">
        <f>SUM(AR130:BA130)</f>
        <v>0</v>
      </c>
      <c r="BC130" s="225"/>
      <c r="BD130" s="208">
        <f t="shared" ref="BD130:BD134" si="25">SUM(Q130+AC130+AQ130+BB130)</f>
        <v>0</v>
      </c>
      <c r="BE130" s="242"/>
      <c r="BF130" s="461"/>
    </row>
    <row r="131" spans="1:58" s="1" customFormat="1" x14ac:dyDescent="0.2">
      <c r="A131" s="126"/>
      <c r="B131" s="131"/>
      <c r="C131" s="128"/>
      <c r="D131" s="128"/>
      <c r="E131" s="128"/>
      <c r="F131" s="108"/>
      <c r="G131" s="109"/>
      <c r="H131" s="109"/>
      <c r="I131" s="109"/>
      <c r="J131" s="109"/>
      <c r="K131" s="109"/>
      <c r="L131" s="109"/>
      <c r="M131" s="109"/>
      <c r="N131" s="109"/>
      <c r="O131" s="110"/>
      <c r="P131" s="109"/>
      <c r="Q131" s="199">
        <f>SUM(F131:P131)</f>
        <v>0</v>
      </c>
      <c r="R131" s="109"/>
      <c r="S131" s="109"/>
      <c r="T131" s="109"/>
      <c r="U131" s="109"/>
      <c r="V131" s="109"/>
      <c r="W131" s="109"/>
      <c r="X131" s="110"/>
      <c r="Y131" s="109"/>
      <c r="Z131" s="109"/>
      <c r="AA131" s="109"/>
      <c r="AB131" s="109"/>
      <c r="AC131" s="199">
        <f>SUM(R131:AB131)</f>
        <v>0</v>
      </c>
      <c r="AD131" s="109"/>
      <c r="AE131" s="110"/>
      <c r="AF131" s="109"/>
      <c r="AG131" s="109"/>
      <c r="AH131" s="109"/>
      <c r="AI131" s="109"/>
      <c r="AJ131" s="109"/>
      <c r="AK131" s="109"/>
      <c r="AL131" s="109"/>
      <c r="AM131" s="109"/>
      <c r="AN131" s="109"/>
      <c r="AO131" s="109"/>
      <c r="AP131" s="110"/>
      <c r="AQ131" s="199">
        <f>SUM(AD131:AP131)</f>
        <v>0</v>
      </c>
      <c r="AR131" s="109"/>
      <c r="AS131" s="109"/>
      <c r="AT131" s="109"/>
      <c r="AU131" s="109"/>
      <c r="AV131" s="109"/>
      <c r="AW131" s="109"/>
      <c r="AX131" s="109"/>
      <c r="AY131" s="109"/>
      <c r="AZ131" s="109"/>
      <c r="BA131" s="109"/>
      <c r="BB131" s="199">
        <f>SUM(AR131:BA131)</f>
        <v>0</v>
      </c>
      <c r="BC131" s="225"/>
      <c r="BD131" s="208">
        <f t="shared" si="25"/>
        <v>0</v>
      </c>
      <c r="BE131" s="242"/>
      <c r="BF131" s="461"/>
    </row>
    <row r="132" spans="1:58" s="1" customFormat="1" x14ac:dyDescent="0.2">
      <c r="A132" s="126"/>
      <c r="B132" s="131"/>
      <c r="C132" s="128"/>
      <c r="D132" s="128"/>
      <c r="E132" s="128"/>
      <c r="F132" s="114"/>
      <c r="G132" s="115"/>
      <c r="H132" s="115"/>
      <c r="I132" s="115"/>
      <c r="J132" s="115"/>
      <c r="K132" s="115"/>
      <c r="L132" s="115"/>
      <c r="M132" s="115"/>
      <c r="N132" s="115"/>
      <c r="O132" s="116"/>
      <c r="P132" s="115"/>
      <c r="Q132" s="199">
        <f>SUM(F132:P132)</f>
        <v>0</v>
      </c>
      <c r="R132" s="115"/>
      <c r="S132" s="115"/>
      <c r="T132" s="115"/>
      <c r="U132" s="115"/>
      <c r="V132" s="115"/>
      <c r="W132" s="115"/>
      <c r="X132" s="116"/>
      <c r="Y132" s="115"/>
      <c r="Z132" s="115"/>
      <c r="AA132" s="115"/>
      <c r="AB132" s="115"/>
      <c r="AC132" s="199">
        <f>SUM(R132:AB132)</f>
        <v>0</v>
      </c>
      <c r="AD132" s="115"/>
      <c r="AE132" s="116"/>
      <c r="AF132" s="115"/>
      <c r="AG132" s="115"/>
      <c r="AH132" s="115"/>
      <c r="AI132" s="115"/>
      <c r="AJ132" s="115"/>
      <c r="AK132" s="115"/>
      <c r="AL132" s="115"/>
      <c r="AM132" s="115"/>
      <c r="AN132" s="115"/>
      <c r="AO132" s="115"/>
      <c r="AP132" s="116"/>
      <c r="AQ132" s="199">
        <f>SUM(AD132:AP132)</f>
        <v>0</v>
      </c>
      <c r="AR132" s="115"/>
      <c r="AS132" s="115"/>
      <c r="AT132" s="115"/>
      <c r="AU132" s="115"/>
      <c r="AV132" s="115"/>
      <c r="AW132" s="115"/>
      <c r="AX132" s="115"/>
      <c r="AY132" s="115"/>
      <c r="AZ132" s="115"/>
      <c r="BA132" s="115"/>
      <c r="BB132" s="199">
        <f>SUM(AR132:BA132)</f>
        <v>0</v>
      </c>
      <c r="BC132" s="227"/>
      <c r="BD132" s="208">
        <f t="shared" si="25"/>
        <v>0</v>
      </c>
      <c r="BE132" s="242"/>
      <c r="BF132" s="461"/>
    </row>
    <row r="133" spans="1:58" s="1" customFormat="1" x14ac:dyDescent="0.2">
      <c r="A133" s="126"/>
      <c r="B133" s="131"/>
      <c r="C133" s="128"/>
      <c r="D133" s="128"/>
      <c r="E133" s="128"/>
      <c r="F133" s="114"/>
      <c r="G133" s="115"/>
      <c r="H133" s="115"/>
      <c r="I133" s="115"/>
      <c r="J133" s="115"/>
      <c r="K133" s="115"/>
      <c r="L133" s="115"/>
      <c r="M133" s="115"/>
      <c r="N133" s="115"/>
      <c r="O133" s="116"/>
      <c r="P133" s="115"/>
      <c r="Q133" s="199">
        <f>SUM(F133:P133)</f>
        <v>0</v>
      </c>
      <c r="R133" s="115"/>
      <c r="S133" s="115"/>
      <c r="T133" s="115"/>
      <c r="U133" s="115"/>
      <c r="V133" s="115"/>
      <c r="W133" s="115"/>
      <c r="X133" s="116"/>
      <c r="Y133" s="115"/>
      <c r="Z133" s="115"/>
      <c r="AA133" s="115"/>
      <c r="AB133" s="115"/>
      <c r="AC133" s="199">
        <f>SUM(R133:AB133)</f>
        <v>0</v>
      </c>
      <c r="AD133" s="115"/>
      <c r="AE133" s="116"/>
      <c r="AF133" s="115"/>
      <c r="AG133" s="115"/>
      <c r="AH133" s="115"/>
      <c r="AI133" s="115"/>
      <c r="AJ133" s="115"/>
      <c r="AK133" s="115"/>
      <c r="AL133" s="115"/>
      <c r="AM133" s="115"/>
      <c r="AN133" s="115"/>
      <c r="AO133" s="115"/>
      <c r="AP133" s="116"/>
      <c r="AQ133" s="199">
        <f>SUM(AD133:AP133)</f>
        <v>0</v>
      </c>
      <c r="AR133" s="115"/>
      <c r="AS133" s="115"/>
      <c r="AT133" s="115"/>
      <c r="AU133" s="115"/>
      <c r="AV133" s="115"/>
      <c r="AW133" s="115"/>
      <c r="AX133" s="115"/>
      <c r="AY133" s="115"/>
      <c r="AZ133" s="115"/>
      <c r="BA133" s="115"/>
      <c r="BB133" s="199">
        <f>SUM(AR133:BA133)</f>
        <v>0</v>
      </c>
      <c r="BC133" s="227"/>
      <c r="BD133" s="208">
        <f t="shared" si="25"/>
        <v>0</v>
      </c>
      <c r="BE133" s="242"/>
      <c r="BF133" s="461"/>
    </row>
    <row r="134" spans="1:58" s="1" customFormat="1" x14ac:dyDescent="0.2">
      <c r="A134" s="126"/>
      <c r="B134" s="131"/>
      <c r="C134" s="128"/>
      <c r="D134" s="128"/>
      <c r="E134" s="128"/>
      <c r="F134" s="114"/>
      <c r="G134" s="115"/>
      <c r="H134" s="115"/>
      <c r="I134" s="115"/>
      <c r="J134" s="115"/>
      <c r="K134" s="115"/>
      <c r="L134" s="115"/>
      <c r="M134" s="115"/>
      <c r="N134" s="115"/>
      <c r="O134" s="116"/>
      <c r="P134" s="115"/>
      <c r="Q134" s="199">
        <f>SUM(F134:P134)</f>
        <v>0</v>
      </c>
      <c r="R134" s="115"/>
      <c r="S134" s="115"/>
      <c r="T134" s="115"/>
      <c r="U134" s="115"/>
      <c r="V134" s="115"/>
      <c r="W134" s="115"/>
      <c r="X134" s="116"/>
      <c r="Y134" s="115"/>
      <c r="Z134" s="115"/>
      <c r="AA134" s="115"/>
      <c r="AB134" s="115"/>
      <c r="AC134" s="199">
        <f>SUM(R134:AB134)</f>
        <v>0</v>
      </c>
      <c r="AD134" s="115"/>
      <c r="AE134" s="116"/>
      <c r="AF134" s="115"/>
      <c r="AG134" s="115"/>
      <c r="AH134" s="115"/>
      <c r="AI134" s="115"/>
      <c r="AJ134" s="115"/>
      <c r="AK134" s="115"/>
      <c r="AL134" s="115"/>
      <c r="AM134" s="115"/>
      <c r="AN134" s="115"/>
      <c r="AO134" s="115"/>
      <c r="AP134" s="116"/>
      <c r="AQ134" s="199">
        <f>SUM(AD134:AP134)</f>
        <v>0</v>
      </c>
      <c r="AR134" s="115"/>
      <c r="AS134" s="115"/>
      <c r="AT134" s="115"/>
      <c r="AU134" s="115"/>
      <c r="AV134" s="115"/>
      <c r="AW134" s="115"/>
      <c r="AX134" s="115"/>
      <c r="AY134" s="115"/>
      <c r="AZ134" s="115"/>
      <c r="BA134" s="115"/>
      <c r="BB134" s="199">
        <f>SUM(AR134:BA134)</f>
        <v>0</v>
      </c>
      <c r="BC134" s="227"/>
      <c r="BD134" s="208">
        <f t="shared" si="25"/>
        <v>0</v>
      </c>
      <c r="BE134" s="242"/>
      <c r="BF134" s="461"/>
    </row>
    <row r="135" spans="1:58" s="1" customFormat="1" ht="15.75" thickBot="1" x14ac:dyDescent="0.3">
      <c r="A135" s="444" t="s">
        <v>1</v>
      </c>
      <c r="B135" s="157"/>
      <c r="C135" s="158"/>
      <c r="D135" s="158"/>
      <c r="E135" s="158"/>
      <c r="F135" s="111"/>
      <c r="G135" s="112"/>
      <c r="H135" s="112"/>
      <c r="I135" s="112"/>
      <c r="J135" s="112"/>
      <c r="K135" s="112"/>
      <c r="L135" s="112"/>
      <c r="M135" s="112"/>
      <c r="N135" s="112"/>
      <c r="O135" s="113"/>
      <c r="P135" s="112"/>
      <c r="Q135" s="200">
        <f>SUBTOTAL(9,Q130:Q134)</f>
        <v>0</v>
      </c>
      <c r="R135" s="112"/>
      <c r="S135" s="112"/>
      <c r="T135" s="112"/>
      <c r="U135" s="112"/>
      <c r="V135" s="112"/>
      <c r="W135" s="112"/>
      <c r="X135" s="113"/>
      <c r="Y135" s="112"/>
      <c r="Z135" s="112"/>
      <c r="AA135" s="112"/>
      <c r="AB135" s="112"/>
      <c r="AC135" s="200">
        <f>SUBTOTAL(9,AC130:AC134)</f>
        <v>0</v>
      </c>
      <c r="AD135" s="112"/>
      <c r="AE135" s="113"/>
      <c r="AF135" s="112"/>
      <c r="AG135" s="112"/>
      <c r="AH135" s="112"/>
      <c r="AI135" s="112"/>
      <c r="AJ135" s="112"/>
      <c r="AK135" s="112"/>
      <c r="AL135" s="112"/>
      <c r="AM135" s="112"/>
      <c r="AN135" s="112"/>
      <c r="AO135" s="112"/>
      <c r="AP135" s="113"/>
      <c r="AQ135" s="200">
        <f>SUBTOTAL(9,AQ130:AQ134)</f>
        <v>0</v>
      </c>
      <c r="AR135" s="112"/>
      <c r="AS135" s="112"/>
      <c r="AT135" s="112"/>
      <c r="AU135" s="112"/>
      <c r="AV135" s="112"/>
      <c r="AW135" s="112"/>
      <c r="AX135" s="112"/>
      <c r="AY135" s="112"/>
      <c r="AZ135" s="112"/>
      <c r="BA135" s="112"/>
      <c r="BB135" s="200">
        <f>SUBTOTAL(9,BB130:BB134)</f>
        <v>0</v>
      </c>
      <c r="BC135" s="228"/>
      <c r="BD135" s="209">
        <f>SUBTOTAL(9,BD130:BD134)</f>
        <v>0</v>
      </c>
      <c r="BE135" s="244">
        <f>'totaal BOL niv 4 3 jr'!G36</f>
        <v>0</v>
      </c>
      <c r="BF135" s="461"/>
    </row>
    <row r="136" spans="1:58" s="1" customFormat="1" ht="15" thickTop="1" x14ac:dyDescent="0.2">
      <c r="A136" s="445" t="str">
        <f>'totaal BOL niv 4 3 jr'!B37</f>
        <v>2i Keuzeprogramma</v>
      </c>
      <c r="B136" s="451"/>
      <c r="C136" s="388"/>
      <c r="D136" s="388"/>
      <c r="E136" s="388"/>
      <c r="F136" s="389"/>
      <c r="G136" s="390"/>
      <c r="H136" s="390"/>
      <c r="I136" s="390"/>
      <c r="J136" s="390"/>
      <c r="K136" s="390"/>
      <c r="L136" s="390"/>
      <c r="M136" s="390"/>
      <c r="N136" s="390"/>
      <c r="O136" s="390"/>
      <c r="P136" s="390"/>
      <c r="Q136" s="409"/>
      <c r="R136" s="390"/>
      <c r="S136" s="390"/>
      <c r="T136" s="390"/>
      <c r="U136" s="390"/>
      <c r="V136" s="390"/>
      <c r="W136" s="390"/>
      <c r="X136" s="390"/>
      <c r="Y136" s="390"/>
      <c r="Z136" s="390"/>
      <c r="AA136" s="390"/>
      <c r="AB136" s="390"/>
      <c r="AC136" s="409"/>
      <c r="AD136" s="390"/>
      <c r="AE136" s="390"/>
      <c r="AF136" s="390"/>
      <c r="AG136" s="390"/>
      <c r="AH136" s="390"/>
      <c r="AI136" s="390"/>
      <c r="AJ136" s="390"/>
      <c r="AK136" s="390"/>
      <c r="AL136" s="390"/>
      <c r="AM136" s="390"/>
      <c r="AN136" s="390"/>
      <c r="AO136" s="390"/>
      <c r="AP136" s="390"/>
      <c r="AQ136" s="409"/>
      <c r="AR136" s="390"/>
      <c r="AS136" s="390"/>
      <c r="AT136" s="390"/>
      <c r="AU136" s="390"/>
      <c r="AV136" s="390"/>
      <c r="AW136" s="390"/>
      <c r="AX136" s="390"/>
      <c r="AY136" s="390"/>
      <c r="AZ136" s="390"/>
      <c r="BA136" s="390"/>
      <c r="BB136" s="409"/>
      <c r="BC136" s="403"/>
      <c r="BD136" s="404" t="s">
        <v>8</v>
      </c>
      <c r="BE136" s="242"/>
      <c r="BF136" s="464"/>
    </row>
    <row r="137" spans="1:58" s="1" customFormat="1" x14ac:dyDescent="0.2">
      <c r="A137" s="126"/>
      <c r="B137" s="131"/>
      <c r="C137" s="128"/>
      <c r="D137" s="128"/>
      <c r="E137" s="128"/>
      <c r="F137" s="108"/>
      <c r="G137" s="109"/>
      <c r="H137" s="109"/>
      <c r="I137" s="109"/>
      <c r="J137" s="109"/>
      <c r="K137" s="109"/>
      <c r="L137" s="109"/>
      <c r="M137" s="109"/>
      <c r="N137" s="109"/>
      <c r="O137" s="110"/>
      <c r="P137" s="109"/>
      <c r="Q137" s="199">
        <f>SUM(F137:P137)</f>
        <v>0</v>
      </c>
      <c r="R137" s="109"/>
      <c r="S137" s="109"/>
      <c r="T137" s="109"/>
      <c r="U137" s="109"/>
      <c r="V137" s="109"/>
      <c r="W137" s="109"/>
      <c r="X137" s="110"/>
      <c r="Y137" s="109"/>
      <c r="Z137" s="109"/>
      <c r="AA137" s="109"/>
      <c r="AB137" s="109"/>
      <c r="AC137" s="199">
        <f>SUM(R137:AB137)</f>
        <v>0</v>
      </c>
      <c r="AD137" s="109"/>
      <c r="AE137" s="110"/>
      <c r="AF137" s="109"/>
      <c r="AG137" s="109"/>
      <c r="AH137" s="109"/>
      <c r="AI137" s="109"/>
      <c r="AJ137" s="109"/>
      <c r="AK137" s="109"/>
      <c r="AL137" s="109"/>
      <c r="AM137" s="109"/>
      <c r="AN137" s="109"/>
      <c r="AO137" s="109"/>
      <c r="AP137" s="110"/>
      <c r="AQ137" s="199">
        <f>SUM(AD137:AP137)</f>
        <v>0</v>
      </c>
      <c r="AR137" s="109"/>
      <c r="AS137" s="109"/>
      <c r="AT137" s="109"/>
      <c r="AU137" s="109"/>
      <c r="AV137" s="109"/>
      <c r="AW137" s="109"/>
      <c r="AX137" s="109"/>
      <c r="AY137" s="109"/>
      <c r="AZ137" s="109"/>
      <c r="BA137" s="109"/>
      <c r="BB137" s="199">
        <f>SUM(AR137:BA137)</f>
        <v>0</v>
      </c>
      <c r="BC137" s="225"/>
      <c r="BD137" s="208">
        <f t="shared" ref="BD137:BD141" si="26">SUM(Q137+AC137+AQ137+BB137)</f>
        <v>0</v>
      </c>
      <c r="BE137" s="242"/>
      <c r="BF137" s="461"/>
    </row>
    <row r="138" spans="1:58" s="1" customFormat="1" x14ac:dyDescent="0.2">
      <c r="A138" s="126"/>
      <c r="B138" s="131"/>
      <c r="C138" s="128"/>
      <c r="D138" s="128"/>
      <c r="E138" s="128"/>
      <c r="F138" s="108"/>
      <c r="G138" s="109"/>
      <c r="H138" s="109"/>
      <c r="I138" s="109"/>
      <c r="J138" s="109"/>
      <c r="K138" s="109"/>
      <c r="L138" s="109"/>
      <c r="M138" s="109"/>
      <c r="N138" s="109"/>
      <c r="O138" s="110"/>
      <c r="P138" s="109"/>
      <c r="Q138" s="199">
        <f>SUM(F138:P138)</f>
        <v>0</v>
      </c>
      <c r="R138" s="109"/>
      <c r="S138" s="109"/>
      <c r="T138" s="109"/>
      <c r="U138" s="109"/>
      <c r="V138" s="109"/>
      <c r="W138" s="109"/>
      <c r="X138" s="110"/>
      <c r="Y138" s="109"/>
      <c r="Z138" s="109"/>
      <c r="AA138" s="109"/>
      <c r="AB138" s="109"/>
      <c r="AC138" s="199">
        <f>SUM(R138:AB138)</f>
        <v>0</v>
      </c>
      <c r="AD138" s="109"/>
      <c r="AE138" s="110"/>
      <c r="AF138" s="109"/>
      <c r="AG138" s="109"/>
      <c r="AH138" s="109"/>
      <c r="AI138" s="109"/>
      <c r="AJ138" s="109"/>
      <c r="AK138" s="109"/>
      <c r="AL138" s="109"/>
      <c r="AM138" s="109"/>
      <c r="AN138" s="109"/>
      <c r="AO138" s="109"/>
      <c r="AP138" s="110"/>
      <c r="AQ138" s="199">
        <f>SUM(AD138:AP138)</f>
        <v>0</v>
      </c>
      <c r="AR138" s="109"/>
      <c r="AS138" s="109"/>
      <c r="AT138" s="109"/>
      <c r="AU138" s="109"/>
      <c r="AV138" s="109"/>
      <c r="AW138" s="109"/>
      <c r="AX138" s="109"/>
      <c r="AY138" s="109"/>
      <c r="AZ138" s="109"/>
      <c r="BA138" s="109"/>
      <c r="BB138" s="199">
        <f>SUM(AR138:BA138)</f>
        <v>0</v>
      </c>
      <c r="BC138" s="225"/>
      <c r="BD138" s="208">
        <f t="shared" si="26"/>
        <v>0</v>
      </c>
      <c r="BE138" s="242"/>
      <c r="BF138" s="461"/>
    </row>
    <row r="139" spans="1:58" s="1" customFormat="1" x14ac:dyDescent="0.2">
      <c r="A139" s="126"/>
      <c r="B139" s="131"/>
      <c r="C139" s="128"/>
      <c r="D139" s="128"/>
      <c r="E139" s="128"/>
      <c r="F139" s="114"/>
      <c r="G139" s="115"/>
      <c r="H139" s="115"/>
      <c r="I139" s="115"/>
      <c r="J139" s="115"/>
      <c r="K139" s="115"/>
      <c r="L139" s="115"/>
      <c r="M139" s="115"/>
      <c r="N139" s="115"/>
      <c r="O139" s="116"/>
      <c r="P139" s="115"/>
      <c r="Q139" s="199">
        <f>SUM(F139:P139)</f>
        <v>0</v>
      </c>
      <c r="R139" s="115"/>
      <c r="S139" s="115"/>
      <c r="T139" s="115"/>
      <c r="U139" s="115"/>
      <c r="V139" s="115"/>
      <c r="W139" s="115"/>
      <c r="X139" s="116"/>
      <c r="Y139" s="115"/>
      <c r="Z139" s="115"/>
      <c r="AA139" s="115"/>
      <c r="AB139" s="115"/>
      <c r="AC139" s="199">
        <f>SUM(R139:AB139)</f>
        <v>0</v>
      </c>
      <c r="AD139" s="115"/>
      <c r="AE139" s="116"/>
      <c r="AF139" s="115"/>
      <c r="AG139" s="115"/>
      <c r="AH139" s="115"/>
      <c r="AI139" s="115"/>
      <c r="AJ139" s="115"/>
      <c r="AK139" s="115"/>
      <c r="AL139" s="115"/>
      <c r="AM139" s="115"/>
      <c r="AN139" s="115"/>
      <c r="AO139" s="115"/>
      <c r="AP139" s="116"/>
      <c r="AQ139" s="199">
        <f>SUM(AD139:AP139)</f>
        <v>0</v>
      </c>
      <c r="AR139" s="115"/>
      <c r="AS139" s="115"/>
      <c r="AT139" s="115"/>
      <c r="AU139" s="115"/>
      <c r="AV139" s="115"/>
      <c r="AW139" s="115"/>
      <c r="AX139" s="115"/>
      <c r="AY139" s="115"/>
      <c r="AZ139" s="115"/>
      <c r="BA139" s="115"/>
      <c r="BB139" s="199">
        <f>SUM(AR139:BA139)</f>
        <v>0</v>
      </c>
      <c r="BC139" s="227"/>
      <c r="BD139" s="208">
        <f t="shared" si="26"/>
        <v>0</v>
      </c>
      <c r="BE139" s="242"/>
      <c r="BF139" s="461"/>
    </row>
    <row r="140" spans="1:58" s="1" customFormat="1" x14ac:dyDescent="0.2">
      <c r="A140" s="126"/>
      <c r="B140" s="131"/>
      <c r="C140" s="128"/>
      <c r="D140" s="128"/>
      <c r="E140" s="128"/>
      <c r="F140" s="114"/>
      <c r="G140" s="115"/>
      <c r="H140" s="115"/>
      <c r="I140" s="115"/>
      <c r="J140" s="115"/>
      <c r="K140" s="115"/>
      <c r="L140" s="115"/>
      <c r="M140" s="115"/>
      <c r="N140" s="115"/>
      <c r="O140" s="116"/>
      <c r="P140" s="115"/>
      <c r="Q140" s="199">
        <f>SUM(F140:P140)</f>
        <v>0</v>
      </c>
      <c r="R140" s="115"/>
      <c r="S140" s="115"/>
      <c r="T140" s="115"/>
      <c r="U140" s="115"/>
      <c r="V140" s="115"/>
      <c r="W140" s="115"/>
      <c r="X140" s="116"/>
      <c r="Y140" s="115"/>
      <c r="Z140" s="115"/>
      <c r="AA140" s="115"/>
      <c r="AB140" s="115"/>
      <c r="AC140" s="199">
        <f>SUM(R140:AB140)</f>
        <v>0</v>
      </c>
      <c r="AD140" s="115"/>
      <c r="AE140" s="116"/>
      <c r="AF140" s="115"/>
      <c r="AG140" s="115"/>
      <c r="AH140" s="115"/>
      <c r="AI140" s="115"/>
      <c r="AJ140" s="115"/>
      <c r="AK140" s="115"/>
      <c r="AL140" s="115"/>
      <c r="AM140" s="115"/>
      <c r="AN140" s="115"/>
      <c r="AO140" s="115"/>
      <c r="AP140" s="116"/>
      <c r="AQ140" s="199">
        <f>SUM(AD140:AP140)</f>
        <v>0</v>
      </c>
      <c r="AR140" s="115"/>
      <c r="AS140" s="115"/>
      <c r="AT140" s="115"/>
      <c r="AU140" s="115"/>
      <c r="AV140" s="115"/>
      <c r="AW140" s="115"/>
      <c r="AX140" s="115"/>
      <c r="AY140" s="115"/>
      <c r="AZ140" s="115"/>
      <c r="BA140" s="115"/>
      <c r="BB140" s="199">
        <f>SUM(AR140:BA140)</f>
        <v>0</v>
      </c>
      <c r="BC140" s="227"/>
      <c r="BD140" s="208">
        <f t="shared" si="26"/>
        <v>0</v>
      </c>
      <c r="BE140" s="242"/>
      <c r="BF140" s="461"/>
    </row>
    <row r="141" spans="1:58" s="1" customFormat="1" x14ac:dyDescent="0.2">
      <c r="A141" s="126"/>
      <c r="B141" s="131"/>
      <c r="C141" s="128"/>
      <c r="D141" s="128"/>
      <c r="E141" s="128"/>
      <c r="F141" s="114"/>
      <c r="G141" s="115"/>
      <c r="H141" s="115"/>
      <c r="I141" s="115"/>
      <c r="J141" s="115"/>
      <c r="K141" s="115"/>
      <c r="L141" s="115"/>
      <c r="M141" s="115"/>
      <c r="N141" s="115"/>
      <c r="O141" s="116"/>
      <c r="P141" s="115"/>
      <c r="Q141" s="199">
        <f>SUM(F141:P141)</f>
        <v>0</v>
      </c>
      <c r="R141" s="115"/>
      <c r="S141" s="115"/>
      <c r="T141" s="115"/>
      <c r="U141" s="115"/>
      <c r="V141" s="115"/>
      <c r="W141" s="115"/>
      <c r="X141" s="116"/>
      <c r="Y141" s="115"/>
      <c r="Z141" s="115"/>
      <c r="AA141" s="115"/>
      <c r="AB141" s="115"/>
      <c r="AC141" s="199">
        <f>SUM(R141:AB141)</f>
        <v>0</v>
      </c>
      <c r="AD141" s="115"/>
      <c r="AE141" s="116"/>
      <c r="AF141" s="115"/>
      <c r="AG141" s="115"/>
      <c r="AH141" s="115"/>
      <c r="AI141" s="115"/>
      <c r="AJ141" s="115"/>
      <c r="AK141" s="115"/>
      <c r="AL141" s="115"/>
      <c r="AM141" s="115"/>
      <c r="AN141" s="115"/>
      <c r="AO141" s="115"/>
      <c r="AP141" s="116"/>
      <c r="AQ141" s="199">
        <f>SUM(AD141:AP141)</f>
        <v>0</v>
      </c>
      <c r="AR141" s="115"/>
      <c r="AS141" s="115"/>
      <c r="AT141" s="115"/>
      <c r="AU141" s="115"/>
      <c r="AV141" s="115"/>
      <c r="AW141" s="115"/>
      <c r="AX141" s="115"/>
      <c r="AY141" s="115"/>
      <c r="AZ141" s="115"/>
      <c r="BA141" s="115"/>
      <c r="BB141" s="199">
        <f>SUM(AR141:BA141)</f>
        <v>0</v>
      </c>
      <c r="BC141" s="227"/>
      <c r="BD141" s="208">
        <f t="shared" si="26"/>
        <v>0</v>
      </c>
      <c r="BE141" s="242"/>
      <c r="BF141" s="461"/>
    </row>
    <row r="142" spans="1:58" s="1" customFormat="1" ht="15.75" thickBot="1" x14ac:dyDescent="0.3">
      <c r="A142" s="444" t="s">
        <v>1</v>
      </c>
      <c r="B142" s="157"/>
      <c r="C142" s="158"/>
      <c r="D142" s="158"/>
      <c r="E142" s="158"/>
      <c r="F142" s="111"/>
      <c r="G142" s="112"/>
      <c r="H142" s="112"/>
      <c r="I142" s="112"/>
      <c r="J142" s="112"/>
      <c r="K142" s="112"/>
      <c r="L142" s="112"/>
      <c r="M142" s="112"/>
      <c r="N142" s="112"/>
      <c r="O142" s="113"/>
      <c r="P142" s="112"/>
      <c r="Q142" s="200">
        <f>SUBTOTAL(9,Q137:Q141)</f>
        <v>0</v>
      </c>
      <c r="R142" s="112"/>
      <c r="S142" s="112"/>
      <c r="T142" s="112"/>
      <c r="U142" s="112"/>
      <c r="V142" s="112"/>
      <c r="W142" s="112"/>
      <c r="X142" s="113"/>
      <c r="Y142" s="112"/>
      <c r="Z142" s="112"/>
      <c r="AA142" s="112"/>
      <c r="AB142" s="112"/>
      <c r="AC142" s="200">
        <f>SUBTOTAL(9,AC137:AC141)</f>
        <v>0</v>
      </c>
      <c r="AD142" s="112"/>
      <c r="AE142" s="113"/>
      <c r="AF142" s="112"/>
      <c r="AG142" s="112"/>
      <c r="AH142" s="112"/>
      <c r="AI142" s="112"/>
      <c r="AJ142" s="112"/>
      <c r="AK142" s="112"/>
      <c r="AL142" s="112"/>
      <c r="AM142" s="112"/>
      <c r="AN142" s="112"/>
      <c r="AO142" s="112"/>
      <c r="AP142" s="113"/>
      <c r="AQ142" s="200">
        <f>SUBTOTAL(9,AQ137:AQ141)</f>
        <v>0</v>
      </c>
      <c r="AR142" s="112"/>
      <c r="AS142" s="112"/>
      <c r="AT142" s="112"/>
      <c r="AU142" s="112"/>
      <c r="AV142" s="112"/>
      <c r="AW142" s="112"/>
      <c r="AX142" s="112"/>
      <c r="AY142" s="112"/>
      <c r="AZ142" s="112"/>
      <c r="BA142" s="112"/>
      <c r="BB142" s="200">
        <f>SUBTOTAL(9,BB137:BB141)</f>
        <v>0</v>
      </c>
      <c r="BC142" s="228"/>
      <c r="BD142" s="209">
        <f>SUBTOTAL(9,BD137:BD141)</f>
        <v>0</v>
      </c>
      <c r="BE142" s="244">
        <f>'totaal BOL niv 4 3 jr'!G37</f>
        <v>0</v>
      </c>
      <c r="BF142" s="461"/>
    </row>
    <row r="143" spans="1:58" s="1" customFormat="1" ht="15" thickTop="1" x14ac:dyDescent="0.2">
      <c r="A143" s="445" t="str">
        <f>'totaal BOL niv 4 3 jr'!B38</f>
        <v>2j Mini-onderneming</v>
      </c>
      <c r="B143" s="451"/>
      <c r="C143" s="388"/>
      <c r="D143" s="388"/>
      <c r="E143" s="388"/>
      <c r="F143" s="389"/>
      <c r="G143" s="390"/>
      <c r="H143" s="390"/>
      <c r="I143" s="390"/>
      <c r="J143" s="390"/>
      <c r="K143" s="390"/>
      <c r="L143" s="390"/>
      <c r="M143" s="390"/>
      <c r="N143" s="390"/>
      <c r="O143" s="390"/>
      <c r="P143" s="390"/>
      <c r="Q143" s="409"/>
      <c r="R143" s="390"/>
      <c r="S143" s="390"/>
      <c r="T143" s="390"/>
      <c r="U143" s="390"/>
      <c r="V143" s="390"/>
      <c r="W143" s="390"/>
      <c r="X143" s="390"/>
      <c r="Y143" s="390"/>
      <c r="Z143" s="390"/>
      <c r="AA143" s="390"/>
      <c r="AB143" s="390"/>
      <c r="AC143" s="409"/>
      <c r="AD143" s="390"/>
      <c r="AE143" s="390"/>
      <c r="AF143" s="390"/>
      <c r="AG143" s="390"/>
      <c r="AH143" s="390"/>
      <c r="AI143" s="390"/>
      <c r="AJ143" s="390"/>
      <c r="AK143" s="390"/>
      <c r="AL143" s="390"/>
      <c r="AM143" s="390"/>
      <c r="AN143" s="390"/>
      <c r="AO143" s="390"/>
      <c r="AP143" s="390"/>
      <c r="AQ143" s="409"/>
      <c r="AR143" s="390"/>
      <c r="AS143" s="390"/>
      <c r="AT143" s="390"/>
      <c r="AU143" s="390"/>
      <c r="AV143" s="390"/>
      <c r="AW143" s="390"/>
      <c r="AX143" s="390"/>
      <c r="AY143" s="390"/>
      <c r="AZ143" s="390"/>
      <c r="BA143" s="390"/>
      <c r="BB143" s="409"/>
      <c r="BC143" s="403"/>
      <c r="BD143" s="404" t="s">
        <v>8</v>
      </c>
      <c r="BE143" s="242"/>
      <c r="BF143" s="464"/>
    </row>
    <row r="144" spans="1:58" s="1" customFormat="1" x14ac:dyDescent="0.2">
      <c r="A144" s="126"/>
      <c r="B144" s="131"/>
      <c r="C144" s="128"/>
      <c r="D144" s="128"/>
      <c r="E144" s="128"/>
      <c r="F144" s="108"/>
      <c r="G144" s="109"/>
      <c r="H144" s="109"/>
      <c r="I144" s="109"/>
      <c r="J144" s="109"/>
      <c r="K144" s="109"/>
      <c r="L144" s="109"/>
      <c r="M144" s="109"/>
      <c r="N144" s="109"/>
      <c r="O144" s="110"/>
      <c r="P144" s="109"/>
      <c r="Q144" s="199">
        <f>SUM(F144:P144)</f>
        <v>0</v>
      </c>
      <c r="R144" s="109"/>
      <c r="S144" s="109"/>
      <c r="T144" s="109"/>
      <c r="U144" s="109"/>
      <c r="V144" s="109"/>
      <c r="W144" s="109"/>
      <c r="X144" s="110"/>
      <c r="Y144" s="109"/>
      <c r="Z144" s="109"/>
      <c r="AA144" s="109"/>
      <c r="AB144" s="109"/>
      <c r="AC144" s="199">
        <f>SUM(R144:AB144)</f>
        <v>0</v>
      </c>
      <c r="AD144" s="109"/>
      <c r="AE144" s="110"/>
      <c r="AF144" s="109"/>
      <c r="AG144" s="109"/>
      <c r="AH144" s="109"/>
      <c r="AI144" s="109"/>
      <c r="AJ144" s="109"/>
      <c r="AK144" s="109"/>
      <c r="AL144" s="109"/>
      <c r="AM144" s="109"/>
      <c r="AN144" s="109"/>
      <c r="AO144" s="109"/>
      <c r="AP144" s="110"/>
      <c r="AQ144" s="199">
        <f>SUM(AD144:AP144)</f>
        <v>0</v>
      </c>
      <c r="AR144" s="109"/>
      <c r="AS144" s="109"/>
      <c r="AT144" s="109"/>
      <c r="AU144" s="109"/>
      <c r="AV144" s="109"/>
      <c r="AW144" s="109"/>
      <c r="AX144" s="109"/>
      <c r="AY144" s="109"/>
      <c r="AZ144" s="109"/>
      <c r="BA144" s="109"/>
      <c r="BB144" s="199">
        <f>SUM(AR144:BA144)</f>
        <v>0</v>
      </c>
      <c r="BC144" s="225"/>
      <c r="BD144" s="208">
        <f t="shared" ref="BD144:BD148" si="27">SUM(Q144+AC144+AQ144+BB144)</f>
        <v>0</v>
      </c>
      <c r="BE144" s="242"/>
      <c r="BF144" s="461"/>
    </row>
    <row r="145" spans="1:58" s="1" customFormat="1" x14ac:dyDescent="0.2">
      <c r="A145" s="126"/>
      <c r="B145" s="131"/>
      <c r="C145" s="128"/>
      <c r="D145" s="128"/>
      <c r="E145" s="128"/>
      <c r="F145" s="108"/>
      <c r="G145" s="109"/>
      <c r="H145" s="109"/>
      <c r="I145" s="109"/>
      <c r="J145" s="109"/>
      <c r="K145" s="109"/>
      <c r="L145" s="109"/>
      <c r="M145" s="109"/>
      <c r="N145" s="109"/>
      <c r="O145" s="110"/>
      <c r="P145" s="109"/>
      <c r="Q145" s="199">
        <f>SUM(F145:P145)</f>
        <v>0</v>
      </c>
      <c r="R145" s="109"/>
      <c r="S145" s="109"/>
      <c r="T145" s="109"/>
      <c r="U145" s="109"/>
      <c r="V145" s="109"/>
      <c r="W145" s="109"/>
      <c r="X145" s="110"/>
      <c r="Y145" s="109"/>
      <c r="Z145" s="109"/>
      <c r="AA145" s="109"/>
      <c r="AB145" s="109"/>
      <c r="AC145" s="199">
        <f>SUM(R145:AB145)</f>
        <v>0</v>
      </c>
      <c r="AD145" s="109"/>
      <c r="AE145" s="110"/>
      <c r="AF145" s="109"/>
      <c r="AG145" s="109"/>
      <c r="AH145" s="109"/>
      <c r="AI145" s="109"/>
      <c r="AJ145" s="109"/>
      <c r="AK145" s="109"/>
      <c r="AL145" s="109"/>
      <c r="AM145" s="109"/>
      <c r="AN145" s="109"/>
      <c r="AO145" s="109"/>
      <c r="AP145" s="110"/>
      <c r="AQ145" s="199">
        <f>SUM(AD145:AP145)</f>
        <v>0</v>
      </c>
      <c r="AR145" s="109"/>
      <c r="AS145" s="109"/>
      <c r="AT145" s="109"/>
      <c r="AU145" s="109"/>
      <c r="AV145" s="109"/>
      <c r="AW145" s="109"/>
      <c r="AX145" s="109"/>
      <c r="AY145" s="109"/>
      <c r="AZ145" s="109"/>
      <c r="BA145" s="109"/>
      <c r="BB145" s="199">
        <f>SUM(AR145:BA145)</f>
        <v>0</v>
      </c>
      <c r="BC145" s="225"/>
      <c r="BD145" s="208">
        <f t="shared" si="27"/>
        <v>0</v>
      </c>
      <c r="BE145" s="242"/>
      <c r="BF145" s="461"/>
    </row>
    <row r="146" spans="1:58" s="1" customFormat="1" x14ac:dyDescent="0.2">
      <c r="A146" s="126"/>
      <c r="B146" s="131"/>
      <c r="C146" s="128"/>
      <c r="D146" s="128"/>
      <c r="E146" s="128"/>
      <c r="F146" s="114"/>
      <c r="G146" s="115"/>
      <c r="H146" s="115"/>
      <c r="I146" s="115"/>
      <c r="J146" s="115"/>
      <c r="K146" s="115"/>
      <c r="L146" s="115"/>
      <c r="M146" s="115"/>
      <c r="N146" s="115"/>
      <c r="O146" s="116"/>
      <c r="P146" s="115"/>
      <c r="Q146" s="199">
        <f>SUM(F146:P146)</f>
        <v>0</v>
      </c>
      <c r="R146" s="115"/>
      <c r="S146" s="115"/>
      <c r="T146" s="115"/>
      <c r="U146" s="115"/>
      <c r="V146" s="115"/>
      <c r="W146" s="115"/>
      <c r="X146" s="116"/>
      <c r="Y146" s="115"/>
      <c r="Z146" s="115"/>
      <c r="AA146" s="115"/>
      <c r="AB146" s="115"/>
      <c r="AC146" s="199">
        <f>SUM(R146:AB146)</f>
        <v>0</v>
      </c>
      <c r="AD146" s="115"/>
      <c r="AE146" s="116"/>
      <c r="AF146" s="115"/>
      <c r="AG146" s="115"/>
      <c r="AH146" s="115"/>
      <c r="AI146" s="115"/>
      <c r="AJ146" s="115"/>
      <c r="AK146" s="115"/>
      <c r="AL146" s="115"/>
      <c r="AM146" s="115"/>
      <c r="AN146" s="115"/>
      <c r="AO146" s="115"/>
      <c r="AP146" s="116"/>
      <c r="AQ146" s="199">
        <f>SUM(AD146:AP146)</f>
        <v>0</v>
      </c>
      <c r="AR146" s="115"/>
      <c r="AS146" s="115"/>
      <c r="AT146" s="115"/>
      <c r="AU146" s="115"/>
      <c r="AV146" s="115"/>
      <c r="AW146" s="115"/>
      <c r="AX146" s="115"/>
      <c r="AY146" s="115"/>
      <c r="AZ146" s="115"/>
      <c r="BA146" s="115"/>
      <c r="BB146" s="199">
        <f>SUM(AR146:BA146)</f>
        <v>0</v>
      </c>
      <c r="BC146" s="227"/>
      <c r="BD146" s="208">
        <f t="shared" si="27"/>
        <v>0</v>
      </c>
      <c r="BE146" s="242"/>
      <c r="BF146" s="461"/>
    </row>
    <row r="147" spans="1:58" s="1" customFormat="1" x14ac:dyDescent="0.2">
      <c r="A147" s="126"/>
      <c r="B147" s="131"/>
      <c r="C147" s="128"/>
      <c r="D147" s="128"/>
      <c r="E147" s="128"/>
      <c r="F147" s="114"/>
      <c r="G147" s="115"/>
      <c r="H147" s="115"/>
      <c r="I147" s="115"/>
      <c r="J147" s="115"/>
      <c r="K147" s="115"/>
      <c r="L147" s="115"/>
      <c r="M147" s="115"/>
      <c r="N147" s="115"/>
      <c r="O147" s="116"/>
      <c r="P147" s="115"/>
      <c r="Q147" s="199">
        <f>SUM(F147:P147)</f>
        <v>0</v>
      </c>
      <c r="R147" s="115"/>
      <c r="S147" s="115"/>
      <c r="T147" s="115"/>
      <c r="U147" s="115"/>
      <c r="V147" s="115"/>
      <c r="W147" s="115"/>
      <c r="X147" s="116"/>
      <c r="Y147" s="115"/>
      <c r="Z147" s="115"/>
      <c r="AA147" s="115"/>
      <c r="AB147" s="115"/>
      <c r="AC147" s="199">
        <f>SUM(R147:AB147)</f>
        <v>0</v>
      </c>
      <c r="AD147" s="115"/>
      <c r="AE147" s="116"/>
      <c r="AF147" s="115"/>
      <c r="AG147" s="115"/>
      <c r="AH147" s="115"/>
      <c r="AI147" s="115"/>
      <c r="AJ147" s="115"/>
      <c r="AK147" s="115"/>
      <c r="AL147" s="115"/>
      <c r="AM147" s="115"/>
      <c r="AN147" s="115"/>
      <c r="AO147" s="115"/>
      <c r="AP147" s="116"/>
      <c r="AQ147" s="199">
        <f>SUM(AD147:AP147)</f>
        <v>0</v>
      </c>
      <c r="AR147" s="115"/>
      <c r="AS147" s="115"/>
      <c r="AT147" s="115"/>
      <c r="AU147" s="115"/>
      <c r="AV147" s="115"/>
      <c r="AW147" s="115"/>
      <c r="AX147" s="115"/>
      <c r="AY147" s="115"/>
      <c r="AZ147" s="115"/>
      <c r="BA147" s="115"/>
      <c r="BB147" s="199">
        <f>SUM(AR147:BA147)</f>
        <v>0</v>
      </c>
      <c r="BC147" s="227"/>
      <c r="BD147" s="208">
        <f t="shared" si="27"/>
        <v>0</v>
      </c>
      <c r="BE147" s="242"/>
      <c r="BF147" s="461"/>
    </row>
    <row r="148" spans="1:58" s="1" customFormat="1" x14ac:dyDescent="0.2">
      <c r="A148" s="126"/>
      <c r="B148" s="131"/>
      <c r="C148" s="128"/>
      <c r="D148" s="128"/>
      <c r="E148" s="128"/>
      <c r="F148" s="114"/>
      <c r="G148" s="115"/>
      <c r="H148" s="115"/>
      <c r="I148" s="115"/>
      <c r="J148" s="115"/>
      <c r="K148" s="115"/>
      <c r="L148" s="115"/>
      <c r="M148" s="115"/>
      <c r="N148" s="115"/>
      <c r="O148" s="116"/>
      <c r="P148" s="115"/>
      <c r="Q148" s="199">
        <f>SUM(F148:P148)</f>
        <v>0</v>
      </c>
      <c r="R148" s="115"/>
      <c r="S148" s="115"/>
      <c r="T148" s="115"/>
      <c r="U148" s="115"/>
      <c r="V148" s="115"/>
      <c r="W148" s="115"/>
      <c r="X148" s="116"/>
      <c r="Y148" s="115"/>
      <c r="Z148" s="115"/>
      <c r="AA148" s="115"/>
      <c r="AB148" s="115"/>
      <c r="AC148" s="199">
        <f>SUM(R148:AB148)</f>
        <v>0</v>
      </c>
      <c r="AD148" s="115"/>
      <c r="AE148" s="116"/>
      <c r="AF148" s="115"/>
      <c r="AG148" s="115"/>
      <c r="AH148" s="115"/>
      <c r="AI148" s="115"/>
      <c r="AJ148" s="115"/>
      <c r="AK148" s="115"/>
      <c r="AL148" s="115"/>
      <c r="AM148" s="115"/>
      <c r="AN148" s="115"/>
      <c r="AO148" s="115"/>
      <c r="AP148" s="116"/>
      <c r="AQ148" s="199">
        <f>SUM(AD148:AP148)</f>
        <v>0</v>
      </c>
      <c r="AR148" s="115"/>
      <c r="AS148" s="115"/>
      <c r="AT148" s="115"/>
      <c r="AU148" s="115"/>
      <c r="AV148" s="115"/>
      <c r="AW148" s="115"/>
      <c r="AX148" s="115"/>
      <c r="AY148" s="115"/>
      <c r="AZ148" s="115"/>
      <c r="BA148" s="115"/>
      <c r="BB148" s="199">
        <f>SUM(AR148:BA148)</f>
        <v>0</v>
      </c>
      <c r="BC148" s="227"/>
      <c r="BD148" s="208">
        <f t="shared" si="27"/>
        <v>0</v>
      </c>
      <c r="BE148" s="242"/>
      <c r="BF148" s="461"/>
    </row>
    <row r="149" spans="1:58" s="1" customFormat="1" ht="15.75" thickBot="1" x14ac:dyDescent="0.3">
      <c r="A149" s="444" t="s">
        <v>1</v>
      </c>
      <c r="B149" s="157"/>
      <c r="C149" s="158"/>
      <c r="D149" s="158"/>
      <c r="E149" s="158"/>
      <c r="F149" s="111"/>
      <c r="G149" s="112"/>
      <c r="H149" s="112"/>
      <c r="I149" s="112"/>
      <c r="J149" s="112"/>
      <c r="K149" s="112"/>
      <c r="L149" s="112"/>
      <c r="M149" s="112"/>
      <c r="N149" s="112"/>
      <c r="O149" s="113"/>
      <c r="P149" s="112"/>
      <c r="Q149" s="200">
        <f>SUBTOTAL(9,Q144:Q148)</f>
        <v>0</v>
      </c>
      <c r="R149" s="112"/>
      <c r="S149" s="112"/>
      <c r="T149" s="112"/>
      <c r="U149" s="112"/>
      <c r="V149" s="112"/>
      <c r="W149" s="112"/>
      <c r="X149" s="113"/>
      <c r="Y149" s="112"/>
      <c r="Z149" s="112"/>
      <c r="AA149" s="112"/>
      <c r="AB149" s="112"/>
      <c r="AC149" s="200">
        <f>SUBTOTAL(9,AC144:AC148)</f>
        <v>0</v>
      </c>
      <c r="AD149" s="112"/>
      <c r="AE149" s="113"/>
      <c r="AF149" s="112"/>
      <c r="AG149" s="112"/>
      <c r="AH149" s="112"/>
      <c r="AI149" s="112"/>
      <c r="AJ149" s="112"/>
      <c r="AK149" s="112"/>
      <c r="AL149" s="112"/>
      <c r="AM149" s="112"/>
      <c r="AN149" s="112"/>
      <c r="AO149" s="112"/>
      <c r="AP149" s="113"/>
      <c r="AQ149" s="200">
        <f>SUBTOTAL(9,AQ144:AQ148)</f>
        <v>0</v>
      </c>
      <c r="AR149" s="112"/>
      <c r="AS149" s="112"/>
      <c r="AT149" s="112"/>
      <c r="AU149" s="112"/>
      <c r="AV149" s="112"/>
      <c r="AW149" s="112"/>
      <c r="AX149" s="112"/>
      <c r="AY149" s="112"/>
      <c r="AZ149" s="112"/>
      <c r="BA149" s="112"/>
      <c r="BB149" s="200">
        <f>SUBTOTAL(9,BB144:BB148)</f>
        <v>0</v>
      </c>
      <c r="BC149" s="228"/>
      <c r="BD149" s="209">
        <f>SUBTOTAL(9,BD144:BD148)</f>
        <v>0</v>
      </c>
      <c r="BE149" s="244">
        <f>'totaal BOL niv 4 3 jr'!G38</f>
        <v>0</v>
      </c>
      <c r="BF149" s="461"/>
    </row>
    <row r="150" spans="1:58" ht="15" thickTop="1" x14ac:dyDescent="0.2">
      <c r="A150" s="445" t="str">
        <f>'totaal BOL niv 4 3 jr'!B40</f>
        <v>3a Ons bedrijf</v>
      </c>
      <c r="B150" s="452"/>
      <c r="C150" s="391"/>
      <c r="D150" s="391"/>
      <c r="E150" s="388"/>
      <c r="F150" s="393"/>
      <c r="G150" s="394"/>
      <c r="H150" s="394"/>
      <c r="I150" s="394"/>
      <c r="J150" s="394"/>
      <c r="K150" s="394"/>
      <c r="L150" s="394"/>
      <c r="M150" s="394"/>
      <c r="N150" s="394"/>
      <c r="O150" s="394"/>
      <c r="P150" s="394"/>
      <c r="Q150" s="410"/>
      <c r="R150" s="394"/>
      <c r="S150" s="394"/>
      <c r="T150" s="394"/>
      <c r="U150" s="394"/>
      <c r="V150" s="394"/>
      <c r="W150" s="394"/>
      <c r="X150" s="394"/>
      <c r="Y150" s="394"/>
      <c r="Z150" s="394"/>
      <c r="AA150" s="394"/>
      <c r="AB150" s="394"/>
      <c r="AC150" s="410"/>
      <c r="AD150" s="394"/>
      <c r="AE150" s="394"/>
      <c r="AF150" s="394"/>
      <c r="AG150" s="394"/>
      <c r="AH150" s="394"/>
      <c r="AI150" s="394"/>
      <c r="AJ150" s="394"/>
      <c r="AK150" s="394"/>
      <c r="AL150" s="394"/>
      <c r="AM150" s="394"/>
      <c r="AN150" s="394"/>
      <c r="AO150" s="394"/>
      <c r="AP150" s="394"/>
      <c r="AQ150" s="410"/>
      <c r="AR150" s="394"/>
      <c r="AS150" s="394"/>
      <c r="AT150" s="394"/>
      <c r="AU150" s="394"/>
      <c r="AV150" s="394"/>
      <c r="AW150" s="394"/>
      <c r="AX150" s="394"/>
      <c r="AY150" s="394"/>
      <c r="AZ150" s="394"/>
      <c r="BA150" s="394"/>
      <c r="BB150" s="439"/>
      <c r="BC150" s="399"/>
      <c r="BD150" s="400" t="s">
        <v>8</v>
      </c>
      <c r="BE150" s="243"/>
    </row>
    <row r="151" spans="1:58" s="4" customFormat="1" x14ac:dyDescent="0.2">
      <c r="A151" s="126"/>
      <c r="B151" s="126"/>
      <c r="C151" s="127"/>
      <c r="D151" s="127"/>
      <c r="E151" s="128"/>
      <c r="F151" s="108">
        <v>76</v>
      </c>
      <c r="G151" s="109"/>
      <c r="H151" s="109"/>
      <c r="I151" s="109"/>
      <c r="J151" s="109"/>
      <c r="K151" s="109"/>
      <c r="L151" s="109"/>
      <c r="M151" s="109"/>
      <c r="N151" s="109"/>
      <c r="O151" s="110"/>
      <c r="P151" s="109"/>
      <c r="Q151" s="199">
        <f>SUM(F151:P151)</f>
        <v>76</v>
      </c>
      <c r="R151" s="109"/>
      <c r="S151" s="109"/>
      <c r="T151" s="109"/>
      <c r="U151" s="109"/>
      <c r="V151" s="109"/>
      <c r="W151" s="109"/>
      <c r="X151" s="110"/>
      <c r="Y151" s="109"/>
      <c r="Z151" s="109"/>
      <c r="AA151" s="109"/>
      <c r="AB151" s="109"/>
      <c r="AC151" s="199">
        <f>SUM(R151:AB151)</f>
        <v>0</v>
      </c>
      <c r="AD151" s="109"/>
      <c r="AE151" s="110"/>
      <c r="AF151" s="109"/>
      <c r="AG151" s="109"/>
      <c r="AH151" s="109"/>
      <c r="AI151" s="109"/>
      <c r="AJ151" s="109"/>
      <c r="AK151" s="109"/>
      <c r="AL151" s="109"/>
      <c r="AM151" s="109"/>
      <c r="AN151" s="109"/>
      <c r="AO151" s="109"/>
      <c r="AP151" s="110"/>
      <c r="AQ151" s="199">
        <f>SUM(AD151:AP151)</f>
        <v>0</v>
      </c>
      <c r="AR151" s="109"/>
      <c r="AS151" s="109"/>
      <c r="AT151" s="109"/>
      <c r="AU151" s="109"/>
      <c r="AV151" s="109"/>
      <c r="AW151" s="109"/>
      <c r="AX151" s="109"/>
      <c r="AY151" s="109"/>
      <c r="AZ151" s="109"/>
      <c r="BA151" s="109"/>
      <c r="BB151" s="199">
        <f>SUM(AR151:BA151)</f>
        <v>0</v>
      </c>
      <c r="BC151" s="225"/>
      <c r="BD151" s="208">
        <f>SUM(Q151+AC151+AQ151+BB151)</f>
        <v>76</v>
      </c>
      <c r="BE151" s="242"/>
      <c r="BF151" s="461"/>
    </row>
    <row r="152" spans="1:58" s="1" customFormat="1" x14ac:dyDescent="0.2">
      <c r="A152" s="126"/>
      <c r="B152" s="126"/>
      <c r="C152" s="127"/>
      <c r="D152" s="127"/>
      <c r="E152" s="128"/>
      <c r="F152" s="108"/>
      <c r="G152" s="109"/>
      <c r="H152" s="109"/>
      <c r="I152" s="109"/>
      <c r="J152" s="109"/>
      <c r="K152" s="109"/>
      <c r="L152" s="109"/>
      <c r="M152" s="109"/>
      <c r="N152" s="109"/>
      <c r="O152" s="110"/>
      <c r="P152" s="109"/>
      <c r="Q152" s="199">
        <f t="shared" ref="Q152:Q155" si="28">SUM(F152:P152)</f>
        <v>0</v>
      </c>
      <c r="R152" s="109"/>
      <c r="S152" s="109"/>
      <c r="T152" s="109"/>
      <c r="U152" s="109"/>
      <c r="V152" s="109"/>
      <c r="W152" s="109"/>
      <c r="X152" s="110"/>
      <c r="Y152" s="109"/>
      <c r="Z152" s="109"/>
      <c r="AA152" s="109"/>
      <c r="AB152" s="109"/>
      <c r="AC152" s="199">
        <f t="shared" ref="AC152:AC155" si="29">SUM(R152:AB152)</f>
        <v>0</v>
      </c>
      <c r="AD152" s="109"/>
      <c r="AE152" s="110"/>
      <c r="AF152" s="109"/>
      <c r="AG152" s="109"/>
      <c r="AH152" s="109"/>
      <c r="AI152" s="109"/>
      <c r="AJ152" s="109"/>
      <c r="AK152" s="109"/>
      <c r="AL152" s="109"/>
      <c r="AM152" s="109"/>
      <c r="AN152" s="109"/>
      <c r="AO152" s="109"/>
      <c r="AP152" s="110"/>
      <c r="AQ152" s="199">
        <f t="shared" ref="AQ152:AQ155" si="30">SUM(AD152:AP152)</f>
        <v>0</v>
      </c>
      <c r="AR152" s="109"/>
      <c r="AS152" s="109"/>
      <c r="AT152" s="109"/>
      <c r="AU152" s="109"/>
      <c r="AV152" s="109"/>
      <c r="AW152" s="109"/>
      <c r="AX152" s="109"/>
      <c r="AY152" s="109"/>
      <c r="AZ152" s="109"/>
      <c r="BA152" s="109"/>
      <c r="BB152" s="199">
        <f t="shared" ref="BB152:BB155" si="31">SUM(AR152:BA152)</f>
        <v>0</v>
      </c>
      <c r="BC152" s="225"/>
      <c r="BD152" s="208">
        <f t="shared" ref="BD152:BD155" si="32">SUM(Q152+AC152+AQ152+BB152)</f>
        <v>0</v>
      </c>
      <c r="BE152" s="242"/>
      <c r="BF152" s="461"/>
    </row>
    <row r="153" spans="1:58" s="1" customFormat="1" x14ac:dyDescent="0.2">
      <c r="A153" s="126"/>
      <c r="B153" s="126"/>
      <c r="C153" s="127"/>
      <c r="D153" s="127"/>
      <c r="E153" s="128"/>
      <c r="F153" s="108"/>
      <c r="G153" s="109"/>
      <c r="H153" s="109"/>
      <c r="I153" s="109"/>
      <c r="J153" s="109"/>
      <c r="K153" s="109"/>
      <c r="L153" s="109"/>
      <c r="M153" s="109"/>
      <c r="N153" s="109"/>
      <c r="O153" s="110"/>
      <c r="P153" s="109"/>
      <c r="Q153" s="199">
        <f t="shared" si="28"/>
        <v>0</v>
      </c>
      <c r="R153" s="109"/>
      <c r="S153" s="109"/>
      <c r="T153" s="109"/>
      <c r="U153" s="109"/>
      <c r="V153" s="109"/>
      <c r="W153" s="109"/>
      <c r="X153" s="110"/>
      <c r="Y153" s="109"/>
      <c r="Z153" s="109"/>
      <c r="AA153" s="109"/>
      <c r="AB153" s="109"/>
      <c r="AC153" s="199">
        <f t="shared" si="29"/>
        <v>0</v>
      </c>
      <c r="AD153" s="109"/>
      <c r="AE153" s="110"/>
      <c r="AF153" s="109"/>
      <c r="AG153" s="109"/>
      <c r="AH153" s="109"/>
      <c r="AI153" s="109"/>
      <c r="AJ153" s="109"/>
      <c r="AK153" s="109"/>
      <c r="AL153" s="109"/>
      <c r="AM153" s="109"/>
      <c r="AN153" s="109"/>
      <c r="AO153" s="109"/>
      <c r="AP153" s="110"/>
      <c r="AQ153" s="199">
        <f t="shared" si="30"/>
        <v>0</v>
      </c>
      <c r="AR153" s="109"/>
      <c r="AS153" s="109"/>
      <c r="AT153" s="109"/>
      <c r="AU153" s="109"/>
      <c r="AV153" s="109"/>
      <c r="AW153" s="109"/>
      <c r="AX153" s="109"/>
      <c r="AY153" s="109"/>
      <c r="AZ153" s="109"/>
      <c r="BA153" s="109"/>
      <c r="BB153" s="199">
        <f t="shared" si="31"/>
        <v>0</v>
      </c>
      <c r="BC153" s="225"/>
      <c r="BD153" s="208">
        <f t="shared" si="32"/>
        <v>0</v>
      </c>
      <c r="BE153" s="242"/>
      <c r="BF153" s="461"/>
    </row>
    <row r="154" spans="1:58" s="1" customFormat="1" x14ac:dyDescent="0.2">
      <c r="A154" s="126"/>
      <c r="B154" s="126"/>
      <c r="C154" s="129"/>
      <c r="D154" s="129"/>
      <c r="E154" s="130"/>
      <c r="F154" s="108"/>
      <c r="G154" s="109"/>
      <c r="H154" s="109"/>
      <c r="I154" s="109"/>
      <c r="J154" s="109"/>
      <c r="K154" s="109"/>
      <c r="L154" s="109"/>
      <c r="M154" s="109"/>
      <c r="N154" s="109"/>
      <c r="O154" s="110"/>
      <c r="P154" s="109"/>
      <c r="Q154" s="199">
        <f t="shared" si="28"/>
        <v>0</v>
      </c>
      <c r="R154" s="109"/>
      <c r="S154" s="109"/>
      <c r="T154" s="109"/>
      <c r="U154" s="109"/>
      <c r="V154" s="109"/>
      <c r="W154" s="109"/>
      <c r="X154" s="110"/>
      <c r="Y154" s="109"/>
      <c r="Z154" s="109"/>
      <c r="AA154" s="109"/>
      <c r="AB154" s="109"/>
      <c r="AC154" s="199">
        <f t="shared" si="29"/>
        <v>0</v>
      </c>
      <c r="AD154" s="109"/>
      <c r="AE154" s="110"/>
      <c r="AF154" s="109"/>
      <c r="AG154" s="109"/>
      <c r="AH154" s="109"/>
      <c r="AI154" s="109"/>
      <c r="AJ154" s="109"/>
      <c r="AK154" s="109"/>
      <c r="AL154" s="109"/>
      <c r="AM154" s="109"/>
      <c r="AN154" s="109"/>
      <c r="AO154" s="109"/>
      <c r="AP154" s="110"/>
      <c r="AQ154" s="199">
        <f t="shared" si="30"/>
        <v>0</v>
      </c>
      <c r="AR154" s="109"/>
      <c r="AS154" s="109"/>
      <c r="AT154" s="109"/>
      <c r="AU154" s="109"/>
      <c r="AV154" s="109"/>
      <c r="AW154" s="109"/>
      <c r="AX154" s="109"/>
      <c r="AY154" s="109"/>
      <c r="AZ154" s="109"/>
      <c r="BA154" s="109"/>
      <c r="BB154" s="199">
        <f t="shared" si="31"/>
        <v>0</v>
      </c>
      <c r="BC154" s="225"/>
      <c r="BD154" s="208">
        <f t="shared" si="32"/>
        <v>0</v>
      </c>
      <c r="BE154" s="242"/>
      <c r="BF154" s="461"/>
    </row>
    <row r="155" spans="1:58" s="1" customFormat="1" x14ac:dyDescent="0.2">
      <c r="A155" s="126"/>
      <c r="B155" s="131"/>
      <c r="C155" s="128"/>
      <c r="D155" s="128"/>
      <c r="E155" s="128"/>
      <c r="F155" s="108"/>
      <c r="G155" s="109"/>
      <c r="H155" s="109"/>
      <c r="I155" s="109"/>
      <c r="J155" s="109"/>
      <c r="K155" s="109"/>
      <c r="L155" s="109"/>
      <c r="M155" s="109"/>
      <c r="N155" s="109"/>
      <c r="O155" s="110"/>
      <c r="P155" s="109"/>
      <c r="Q155" s="199">
        <f t="shared" si="28"/>
        <v>0</v>
      </c>
      <c r="R155" s="109"/>
      <c r="S155" s="109"/>
      <c r="T155" s="109"/>
      <c r="U155" s="109"/>
      <c r="V155" s="109"/>
      <c r="W155" s="109"/>
      <c r="X155" s="110"/>
      <c r="Y155" s="109"/>
      <c r="Z155" s="109"/>
      <c r="AA155" s="109"/>
      <c r="AB155" s="109"/>
      <c r="AC155" s="199">
        <f t="shared" si="29"/>
        <v>0</v>
      </c>
      <c r="AD155" s="109"/>
      <c r="AE155" s="110"/>
      <c r="AF155" s="109"/>
      <c r="AG155" s="109"/>
      <c r="AH155" s="109"/>
      <c r="AI155" s="109"/>
      <c r="AJ155" s="109"/>
      <c r="AK155" s="109"/>
      <c r="AL155" s="109"/>
      <c r="AM155" s="109"/>
      <c r="AN155" s="109"/>
      <c r="AO155" s="109"/>
      <c r="AP155" s="110"/>
      <c r="AQ155" s="199">
        <f t="shared" si="30"/>
        <v>0</v>
      </c>
      <c r="AR155" s="109"/>
      <c r="AS155" s="109"/>
      <c r="AT155" s="109"/>
      <c r="AU155" s="109"/>
      <c r="AV155" s="109"/>
      <c r="AW155" s="109"/>
      <c r="AX155" s="109"/>
      <c r="AY155" s="109"/>
      <c r="AZ155" s="109"/>
      <c r="BA155" s="109"/>
      <c r="BB155" s="199">
        <f t="shared" si="31"/>
        <v>0</v>
      </c>
      <c r="BC155" s="225"/>
      <c r="BD155" s="208">
        <f t="shared" si="32"/>
        <v>0</v>
      </c>
      <c r="BE155" s="242"/>
      <c r="BF155" s="461"/>
    </row>
    <row r="156" spans="1:58" s="1" customFormat="1" ht="15.75" thickBot="1" x14ac:dyDescent="0.3">
      <c r="A156" s="444" t="s">
        <v>1</v>
      </c>
      <c r="B156" s="151"/>
      <c r="C156" s="152"/>
      <c r="D156" s="152"/>
      <c r="E156" s="153"/>
      <c r="F156" s="111"/>
      <c r="G156" s="112"/>
      <c r="H156" s="112"/>
      <c r="I156" s="112"/>
      <c r="J156" s="112"/>
      <c r="K156" s="112"/>
      <c r="L156" s="112"/>
      <c r="M156" s="112"/>
      <c r="N156" s="112"/>
      <c r="O156" s="113"/>
      <c r="P156" s="112"/>
      <c r="Q156" s="200">
        <f>SUBTOTAL(9,Q151:Q155)</f>
        <v>76</v>
      </c>
      <c r="R156" s="112"/>
      <c r="S156" s="112"/>
      <c r="T156" s="112"/>
      <c r="U156" s="112"/>
      <c r="V156" s="112"/>
      <c r="W156" s="112"/>
      <c r="X156" s="113"/>
      <c r="Y156" s="112"/>
      <c r="Z156" s="112"/>
      <c r="AA156" s="112"/>
      <c r="AB156" s="112"/>
      <c r="AC156" s="200">
        <f>SUBTOTAL(9,AC151:AC155)</f>
        <v>0</v>
      </c>
      <c r="AD156" s="112"/>
      <c r="AE156" s="113"/>
      <c r="AF156" s="112"/>
      <c r="AG156" s="112"/>
      <c r="AH156" s="112"/>
      <c r="AI156" s="112"/>
      <c r="AJ156" s="112"/>
      <c r="AK156" s="112"/>
      <c r="AL156" s="112"/>
      <c r="AM156" s="112"/>
      <c r="AN156" s="112"/>
      <c r="AO156" s="112"/>
      <c r="AP156" s="113"/>
      <c r="AQ156" s="200">
        <f>SUBTOTAL(9,AQ151:AQ155)</f>
        <v>0</v>
      </c>
      <c r="AR156" s="112"/>
      <c r="AS156" s="112"/>
      <c r="AT156" s="112"/>
      <c r="AU156" s="112"/>
      <c r="AV156" s="112"/>
      <c r="AW156" s="112"/>
      <c r="AX156" s="112"/>
      <c r="AY156" s="112"/>
      <c r="AZ156" s="112"/>
      <c r="BA156" s="112"/>
      <c r="BB156" s="200">
        <f>SUBTOTAL(9,BB151:BB155)</f>
        <v>0</v>
      </c>
      <c r="BC156" s="226"/>
      <c r="BD156" s="209">
        <f>SUBTOTAL(9,BD151:BD155)</f>
        <v>76</v>
      </c>
      <c r="BE156" s="244">
        <f>'totaal BOL niv 4 3 jr'!G40</f>
        <v>0</v>
      </c>
      <c r="BF156" s="461"/>
    </row>
    <row r="157" spans="1:58" s="1" customFormat="1" ht="15" thickTop="1" x14ac:dyDescent="0.2">
      <c r="A157" s="445" t="str">
        <f>'totaal BOL niv 4 3 jr'!B41</f>
        <v>3b Mijn leervraag</v>
      </c>
      <c r="B157" s="451"/>
      <c r="C157" s="388"/>
      <c r="D157" s="388"/>
      <c r="E157" s="388"/>
      <c r="F157" s="389"/>
      <c r="G157" s="390"/>
      <c r="H157" s="390"/>
      <c r="I157" s="390"/>
      <c r="J157" s="390"/>
      <c r="K157" s="390"/>
      <c r="L157" s="390"/>
      <c r="M157" s="390"/>
      <c r="N157" s="390"/>
      <c r="O157" s="390"/>
      <c r="P157" s="390"/>
      <c r="Q157" s="409"/>
      <c r="R157" s="390"/>
      <c r="S157" s="390"/>
      <c r="T157" s="390"/>
      <c r="U157" s="390"/>
      <c r="V157" s="390"/>
      <c r="W157" s="390"/>
      <c r="X157" s="390"/>
      <c r="Y157" s="390"/>
      <c r="Z157" s="390"/>
      <c r="AA157" s="390"/>
      <c r="AB157" s="390"/>
      <c r="AC157" s="409"/>
      <c r="AD157" s="390"/>
      <c r="AE157" s="390"/>
      <c r="AF157" s="390"/>
      <c r="AG157" s="390"/>
      <c r="AH157" s="390"/>
      <c r="AI157" s="390"/>
      <c r="AJ157" s="390"/>
      <c r="AK157" s="390"/>
      <c r="AL157" s="390"/>
      <c r="AM157" s="390"/>
      <c r="AN157" s="390"/>
      <c r="AO157" s="390"/>
      <c r="AP157" s="390"/>
      <c r="AQ157" s="409"/>
      <c r="AR157" s="390"/>
      <c r="AS157" s="390"/>
      <c r="AT157" s="390"/>
      <c r="AU157" s="390"/>
      <c r="AV157" s="390"/>
      <c r="AW157" s="390"/>
      <c r="AX157" s="390"/>
      <c r="AY157" s="390"/>
      <c r="AZ157" s="390"/>
      <c r="BA157" s="390"/>
      <c r="BB157" s="409"/>
      <c r="BC157" s="403"/>
      <c r="BD157" s="404" t="s">
        <v>8</v>
      </c>
      <c r="BE157" s="242"/>
      <c r="BF157" s="464"/>
    </row>
    <row r="158" spans="1:58" s="1" customFormat="1" x14ac:dyDescent="0.2">
      <c r="A158" s="126"/>
      <c r="B158" s="131"/>
      <c r="C158" s="128"/>
      <c r="D158" s="128"/>
      <c r="E158" s="128"/>
      <c r="F158" s="108">
        <v>54</v>
      </c>
      <c r="G158" s="109"/>
      <c r="H158" s="109"/>
      <c r="I158" s="109"/>
      <c r="J158" s="109"/>
      <c r="K158" s="109"/>
      <c r="L158" s="109"/>
      <c r="M158" s="109"/>
      <c r="N158" s="109"/>
      <c r="O158" s="110"/>
      <c r="P158" s="109"/>
      <c r="Q158" s="199">
        <f>SUM(F158:P158)</f>
        <v>54</v>
      </c>
      <c r="R158" s="109"/>
      <c r="S158" s="109"/>
      <c r="T158" s="109"/>
      <c r="U158" s="109"/>
      <c r="V158" s="109"/>
      <c r="W158" s="109"/>
      <c r="X158" s="110"/>
      <c r="Y158" s="109"/>
      <c r="Z158" s="109"/>
      <c r="AA158" s="109"/>
      <c r="AB158" s="109"/>
      <c r="AC158" s="199">
        <f>SUM(R158:AB158)</f>
        <v>0</v>
      </c>
      <c r="AD158" s="109"/>
      <c r="AE158" s="110"/>
      <c r="AF158" s="109"/>
      <c r="AG158" s="109"/>
      <c r="AH158" s="109"/>
      <c r="AI158" s="109"/>
      <c r="AJ158" s="109"/>
      <c r="AK158" s="109"/>
      <c r="AL158" s="109"/>
      <c r="AM158" s="109"/>
      <c r="AN158" s="109"/>
      <c r="AO158" s="109"/>
      <c r="AP158" s="110"/>
      <c r="AQ158" s="199">
        <f>SUM(AD158:AP158)</f>
        <v>0</v>
      </c>
      <c r="AR158" s="109"/>
      <c r="AS158" s="109"/>
      <c r="AT158" s="109"/>
      <c r="AU158" s="109"/>
      <c r="AV158" s="109"/>
      <c r="AW158" s="109"/>
      <c r="AX158" s="109"/>
      <c r="AY158" s="109"/>
      <c r="AZ158" s="109"/>
      <c r="BA158" s="109"/>
      <c r="BB158" s="199">
        <f>SUM(AR158:BA158)</f>
        <v>0</v>
      </c>
      <c r="BC158" s="225"/>
      <c r="BD158" s="208">
        <f t="shared" ref="BD158:BD162" si="33">SUM(Q158+AC158+AQ158+BB158)</f>
        <v>54</v>
      </c>
      <c r="BE158" s="242"/>
      <c r="BF158" s="461"/>
    </row>
    <row r="159" spans="1:58" s="1" customFormat="1" x14ac:dyDescent="0.2">
      <c r="A159" s="126"/>
      <c r="B159" s="131"/>
      <c r="C159" s="128"/>
      <c r="D159" s="128"/>
      <c r="E159" s="128"/>
      <c r="F159" s="108"/>
      <c r="G159" s="109"/>
      <c r="H159" s="109"/>
      <c r="I159" s="109"/>
      <c r="J159" s="109"/>
      <c r="K159" s="109"/>
      <c r="L159" s="109"/>
      <c r="M159" s="109"/>
      <c r="N159" s="109"/>
      <c r="O159" s="110"/>
      <c r="P159" s="109"/>
      <c r="Q159" s="199">
        <f>SUM(F159:P159)</f>
        <v>0</v>
      </c>
      <c r="R159" s="109"/>
      <c r="S159" s="109"/>
      <c r="T159" s="109"/>
      <c r="U159" s="109"/>
      <c r="V159" s="109"/>
      <c r="W159" s="109"/>
      <c r="X159" s="110"/>
      <c r="Y159" s="109"/>
      <c r="Z159" s="109"/>
      <c r="AA159" s="109"/>
      <c r="AB159" s="109"/>
      <c r="AC159" s="199">
        <f>SUM(R159:AB159)</f>
        <v>0</v>
      </c>
      <c r="AD159" s="109"/>
      <c r="AE159" s="110"/>
      <c r="AF159" s="109"/>
      <c r="AG159" s="109"/>
      <c r="AH159" s="109"/>
      <c r="AI159" s="109"/>
      <c r="AJ159" s="109"/>
      <c r="AK159" s="109"/>
      <c r="AL159" s="109"/>
      <c r="AM159" s="109"/>
      <c r="AN159" s="109"/>
      <c r="AO159" s="109"/>
      <c r="AP159" s="110"/>
      <c r="AQ159" s="199">
        <f>SUM(AD159:AP159)</f>
        <v>0</v>
      </c>
      <c r="AR159" s="109"/>
      <c r="AS159" s="109"/>
      <c r="AT159" s="109"/>
      <c r="AU159" s="109"/>
      <c r="AV159" s="109"/>
      <c r="AW159" s="109"/>
      <c r="AX159" s="109"/>
      <c r="AY159" s="109"/>
      <c r="AZ159" s="109"/>
      <c r="BA159" s="109"/>
      <c r="BB159" s="199">
        <f>SUM(AR159:BA159)</f>
        <v>0</v>
      </c>
      <c r="BC159" s="225"/>
      <c r="BD159" s="208">
        <f t="shared" si="33"/>
        <v>0</v>
      </c>
      <c r="BE159" s="242"/>
      <c r="BF159" s="461"/>
    </row>
    <row r="160" spans="1:58" s="1" customFormat="1" x14ac:dyDescent="0.2">
      <c r="A160" s="126"/>
      <c r="B160" s="131"/>
      <c r="C160" s="128"/>
      <c r="D160" s="128"/>
      <c r="E160" s="128"/>
      <c r="F160" s="114"/>
      <c r="G160" s="115"/>
      <c r="H160" s="115"/>
      <c r="I160" s="115"/>
      <c r="J160" s="115"/>
      <c r="K160" s="115"/>
      <c r="L160" s="115"/>
      <c r="M160" s="115"/>
      <c r="N160" s="115"/>
      <c r="O160" s="116"/>
      <c r="P160" s="115"/>
      <c r="Q160" s="199">
        <f>SUM(F160:P160)</f>
        <v>0</v>
      </c>
      <c r="R160" s="115"/>
      <c r="S160" s="115"/>
      <c r="T160" s="115"/>
      <c r="U160" s="115"/>
      <c r="V160" s="115"/>
      <c r="W160" s="115"/>
      <c r="X160" s="116"/>
      <c r="Y160" s="115"/>
      <c r="Z160" s="115"/>
      <c r="AA160" s="115"/>
      <c r="AB160" s="115"/>
      <c r="AC160" s="199">
        <f>SUM(R160:AB160)</f>
        <v>0</v>
      </c>
      <c r="AD160" s="115"/>
      <c r="AE160" s="116"/>
      <c r="AF160" s="115"/>
      <c r="AG160" s="115"/>
      <c r="AH160" s="115"/>
      <c r="AI160" s="115"/>
      <c r="AJ160" s="115"/>
      <c r="AK160" s="115"/>
      <c r="AL160" s="115"/>
      <c r="AM160" s="115"/>
      <c r="AN160" s="115"/>
      <c r="AO160" s="115"/>
      <c r="AP160" s="116"/>
      <c r="AQ160" s="199">
        <f>SUM(AD160:AP160)</f>
        <v>0</v>
      </c>
      <c r="AR160" s="115"/>
      <c r="AS160" s="115"/>
      <c r="AT160" s="115"/>
      <c r="AU160" s="115"/>
      <c r="AV160" s="115"/>
      <c r="AW160" s="115"/>
      <c r="AX160" s="115"/>
      <c r="AY160" s="115"/>
      <c r="AZ160" s="115"/>
      <c r="BA160" s="115"/>
      <c r="BB160" s="199">
        <f>SUM(AR160:BA160)</f>
        <v>0</v>
      </c>
      <c r="BC160" s="227"/>
      <c r="BD160" s="208">
        <f t="shared" si="33"/>
        <v>0</v>
      </c>
      <c r="BE160" s="242"/>
      <c r="BF160" s="461"/>
    </row>
    <row r="161" spans="1:58" s="1" customFormat="1" x14ac:dyDescent="0.2">
      <c r="A161" s="126"/>
      <c r="B161" s="131"/>
      <c r="C161" s="128"/>
      <c r="D161" s="128"/>
      <c r="E161" s="128"/>
      <c r="F161" s="114"/>
      <c r="G161" s="115"/>
      <c r="H161" s="115"/>
      <c r="I161" s="115"/>
      <c r="J161" s="115"/>
      <c r="K161" s="115"/>
      <c r="L161" s="115"/>
      <c r="M161" s="115"/>
      <c r="N161" s="115"/>
      <c r="O161" s="116"/>
      <c r="P161" s="115"/>
      <c r="Q161" s="199">
        <f>SUM(F161:P161)</f>
        <v>0</v>
      </c>
      <c r="R161" s="115"/>
      <c r="S161" s="115"/>
      <c r="T161" s="115"/>
      <c r="U161" s="115"/>
      <c r="V161" s="115"/>
      <c r="W161" s="115"/>
      <c r="X161" s="116"/>
      <c r="Y161" s="115"/>
      <c r="Z161" s="115"/>
      <c r="AA161" s="115"/>
      <c r="AB161" s="115"/>
      <c r="AC161" s="199">
        <f>SUM(R161:AB161)</f>
        <v>0</v>
      </c>
      <c r="AD161" s="115"/>
      <c r="AE161" s="116"/>
      <c r="AF161" s="115"/>
      <c r="AG161" s="115"/>
      <c r="AH161" s="115"/>
      <c r="AI161" s="115"/>
      <c r="AJ161" s="115"/>
      <c r="AK161" s="115"/>
      <c r="AL161" s="115"/>
      <c r="AM161" s="115"/>
      <c r="AN161" s="115"/>
      <c r="AO161" s="115"/>
      <c r="AP161" s="116"/>
      <c r="AQ161" s="199">
        <f>SUM(AD161:AP161)</f>
        <v>0</v>
      </c>
      <c r="AR161" s="115"/>
      <c r="AS161" s="115"/>
      <c r="AT161" s="115"/>
      <c r="AU161" s="115"/>
      <c r="AV161" s="115"/>
      <c r="AW161" s="115"/>
      <c r="AX161" s="115"/>
      <c r="AY161" s="115"/>
      <c r="AZ161" s="115"/>
      <c r="BA161" s="115"/>
      <c r="BB161" s="199">
        <f>SUM(AR161:BA161)</f>
        <v>0</v>
      </c>
      <c r="BC161" s="227"/>
      <c r="BD161" s="208">
        <f t="shared" si="33"/>
        <v>0</v>
      </c>
      <c r="BE161" s="242"/>
      <c r="BF161" s="461"/>
    </row>
    <row r="162" spans="1:58" s="1" customFormat="1" x14ac:dyDescent="0.2">
      <c r="A162" s="126"/>
      <c r="B162" s="131"/>
      <c r="C162" s="128"/>
      <c r="D162" s="128"/>
      <c r="E162" s="128"/>
      <c r="F162" s="114"/>
      <c r="G162" s="115"/>
      <c r="H162" s="115"/>
      <c r="I162" s="115"/>
      <c r="J162" s="115"/>
      <c r="K162" s="115"/>
      <c r="L162" s="115"/>
      <c r="M162" s="115"/>
      <c r="N162" s="115"/>
      <c r="O162" s="116"/>
      <c r="P162" s="115"/>
      <c r="Q162" s="199">
        <f>SUM(F162:P162)</f>
        <v>0</v>
      </c>
      <c r="R162" s="115"/>
      <c r="S162" s="115"/>
      <c r="T162" s="115"/>
      <c r="U162" s="115"/>
      <c r="V162" s="115"/>
      <c r="W162" s="115"/>
      <c r="X162" s="116"/>
      <c r="Y162" s="115"/>
      <c r="Z162" s="115"/>
      <c r="AA162" s="115"/>
      <c r="AB162" s="115"/>
      <c r="AC162" s="199">
        <f>SUM(R162:AB162)</f>
        <v>0</v>
      </c>
      <c r="AD162" s="115"/>
      <c r="AE162" s="116"/>
      <c r="AF162" s="115"/>
      <c r="AG162" s="115"/>
      <c r="AH162" s="115"/>
      <c r="AI162" s="115"/>
      <c r="AJ162" s="115"/>
      <c r="AK162" s="115"/>
      <c r="AL162" s="115"/>
      <c r="AM162" s="115"/>
      <c r="AN162" s="115"/>
      <c r="AO162" s="115"/>
      <c r="AP162" s="116"/>
      <c r="AQ162" s="199">
        <f>SUM(AD162:AP162)</f>
        <v>0</v>
      </c>
      <c r="AR162" s="115"/>
      <c r="AS162" s="115"/>
      <c r="AT162" s="115"/>
      <c r="AU162" s="115"/>
      <c r="AV162" s="115"/>
      <c r="AW162" s="115"/>
      <c r="AX162" s="115"/>
      <c r="AY162" s="115"/>
      <c r="AZ162" s="115"/>
      <c r="BA162" s="115"/>
      <c r="BB162" s="199">
        <f>SUM(AR162:BA162)</f>
        <v>0</v>
      </c>
      <c r="BC162" s="227"/>
      <c r="BD162" s="208">
        <f t="shared" si="33"/>
        <v>0</v>
      </c>
      <c r="BE162" s="242"/>
      <c r="BF162" s="461"/>
    </row>
    <row r="163" spans="1:58" s="1" customFormat="1" ht="15.75" thickBot="1" x14ac:dyDescent="0.3">
      <c r="A163" s="444" t="s">
        <v>1</v>
      </c>
      <c r="B163" s="157"/>
      <c r="C163" s="158"/>
      <c r="D163" s="158"/>
      <c r="E163" s="158"/>
      <c r="F163" s="111"/>
      <c r="G163" s="112"/>
      <c r="H163" s="112"/>
      <c r="I163" s="112"/>
      <c r="J163" s="112"/>
      <c r="K163" s="112"/>
      <c r="L163" s="112"/>
      <c r="M163" s="112"/>
      <c r="N163" s="112"/>
      <c r="O163" s="113"/>
      <c r="P163" s="112"/>
      <c r="Q163" s="200">
        <f>SUBTOTAL(9,Q158:Q162)</f>
        <v>54</v>
      </c>
      <c r="R163" s="112"/>
      <c r="S163" s="112"/>
      <c r="T163" s="112"/>
      <c r="U163" s="112"/>
      <c r="V163" s="112"/>
      <c r="W163" s="112"/>
      <c r="X163" s="113"/>
      <c r="Y163" s="112"/>
      <c r="Z163" s="112"/>
      <c r="AA163" s="112"/>
      <c r="AB163" s="112"/>
      <c r="AC163" s="200">
        <f>SUBTOTAL(9,AC158:AC162)</f>
        <v>0</v>
      </c>
      <c r="AD163" s="112"/>
      <c r="AE163" s="113"/>
      <c r="AF163" s="112"/>
      <c r="AG163" s="112"/>
      <c r="AH163" s="112"/>
      <c r="AI163" s="112"/>
      <c r="AJ163" s="112"/>
      <c r="AK163" s="112"/>
      <c r="AL163" s="112"/>
      <c r="AM163" s="112"/>
      <c r="AN163" s="112"/>
      <c r="AO163" s="112"/>
      <c r="AP163" s="113"/>
      <c r="AQ163" s="200">
        <f>SUBTOTAL(9,AQ158:AQ162)</f>
        <v>0</v>
      </c>
      <c r="AR163" s="112"/>
      <c r="AS163" s="112"/>
      <c r="AT163" s="112"/>
      <c r="AU163" s="112"/>
      <c r="AV163" s="112"/>
      <c r="AW163" s="112"/>
      <c r="AX163" s="112"/>
      <c r="AY163" s="112"/>
      <c r="AZ163" s="112"/>
      <c r="BA163" s="112"/>
      <c r="BB163" s="200">
        <f>SUBTOTAL(9,BB158:BB162)</f>
        <v>0</v>
      </c>
      <c r="BC163" s="228"/>
      <c r="BD163" s="209">
        <f>SUBTOTAL(9,BD158:BD162)</f>
        <v>54</v>
      </c>
      <c r="BE163" s="244">
        <f>'totaal BOL niv 4 3 jr'!G41</f>
        <v>0</v>
      </c>
      <c r="BF163" s="461"/>
    </row>
    <row r="164" spans="1:58" s="1" customFormat="1" ht="15" thickTop="1" x14ac:dyDescent="0.2">
      <c r="A164" s="445" t="str">
        <f>'totaal BOL niv 4 3 jr'!B42</f>
        <v>3c Fiscala boekhouding</v>
      </c>
      <c r="B164" s="451"/>
      <c r="C164" s="388"/>
      <c r="D164" s="388"/>
      <c r="E164" s="388"/>
      <c r="F164" s="389"/>
      <c r="G164" s="390"/>
      <c r="H164" s="390"/>
      <c r="I164" s="390"/>
      <c r="J164" s="390"/>
      <c r="K164" s="390"/>
      <c r="L164" s="390"/>
      <c r="M164" s="390"/>
      <c r="N164" s="390"/>
      <c r="O164" s="390"/>
      <c r="P164" s="390"/>
      <c r="Q164" s="409"/>
      <c r="R164" s="390"/>
      <c r="S164" s="390"/>
      <c r="T164" s="390"/>
      <c r="U164" s="390"/>
      <c r="V164" s="390"/>
      <c r="W164" s="390"/>
      <c r="X164" s="390"/>
      <c r="Y164" s="390"/>
      <c r="Z164" s="390"/>
      <c r="AA164" s="390"/>
      <c r="AB164" s="390"/>
      <c r="AC164" s="409"/>
      <c r="AD164" s="390"/>
      <c r="AE164" s="390"/>
      <c r="AF164" s="390"/>
      <c r="AG164" s="390"/>
      <c r="AH164" s="390"/>
      <c r="AI164" s="390"/>
      <c r="AJ164" s="390"/>
      <c r="AK164" s="390"/>
      <c r="AL164" s="390"/>
      <c r="AM164" s="390"/>
      <c r="AN164" s="390"/>
      <c r="AO164" s="390"/>
      <c r="AP164" s="390"/>
      <c r="AQ164" s="409"/>
      <c r="AR164" s="390"/>
      <c r="AS164" s="390"/>
      <c r="AT164" s="390"/>
      <c r="AU164" s="390"/>
      <c r="AV164" s="390"/>
      <c r="AW164" s="390"/>
      <c r="AX164" s="390"/>
      <c r="AY164" s="390"/>
      <c r="AZ164" s="390"/>
      <c r="BA164" s="390"/>
      <c r="BB164" s="409"/>
      <c r="BC164" s="403"/>
      <c r="BD164" s="404" t="s">
        <v>8</v>
      </c>
      <c r="BE164" s="242"/>
      <c r="BF164" s="464"/>
    </row>
    <row r="165" spans="1:58" s="1" customFormat="1" x14ac:dyDescent="0.2">
      <c r="A165" s="126"/>
      <c r="B165" s="131"/>
      <c r="C165" s="128"/>
      <c r="D165" s="128"/>
      <c r="E165" s="128"/>
      <c r="F165" s="108">
        <v>40</v>
      </c>
      <c r="G165" s="109"/>
      <c r="H165" s="109"/>
      <c r="I165" s="109"/>
      <c r="J165" s="109"/>
      <c r="K165" s="109"/>
      <c r="L165" s="109"/>
      <c r="M165" s="109"/>
      <c r="N165" s="109"/>
      <c r="O165" s="110"/>
      <c r="P165" s="109"/>
      <c r="Q165" s="199">
        <f>SUM(F165:P165)</f>
        <v>40</v>
      </c>
      <c r="R165" s="109"/>
      <c r="S165" s="109"/>
      <c r="T165" s="109"/>
      <c r="U165" s="109"/>
      <c r="V165" s="109"/>
      <c r="W165" s="109"/>
      <c r="X165" s="110"/>
      <c r="Y165" s="109"/>
      <c r="Z165" s="109"/>
      <c r="AA165" s="109"/>
      <c r="AB165" s="109"/>
      <c r="AC165" s="199">
        <f>SUM(R165:AB165)</f>
        <v>0</v>
      </c>
      <c r="AD165" s="109"/>
      <c r="AE165" s="110"/>
      <c r="AF165" s="109"/>
      <c r="AG165" s="109"/>
      <c r="AH165" s="109"/>
      <c r="AI165" s="109"/>
      <c r="AJ165" s="109"/>
      <c r="AK165" s="109"/>
      <c r="AL165" s="109"/>
      <c r="AM165" s="109"/>
      <c r="AN165" s="109"/>
      <c r="AO165" s="109"/>
      <c r="AP165" s="110"/>
      <c r="AQ165" s="199">
        <f>SUM(AD165:AP165)</f>
        <v>0</v>
      </c>
      <c r="AR165" s="109"/>
      <c r="AS165" s="109"/>
      <c r="AT165" s="109"/>
      <c r="AU165" s="109"/>
      <c r="AV165" s="109"/>
      <c r="AW165" s="109"/>
      <c r="AX165" s="109"/>
      <c r="AY165" s="109"/>
      <c r="AZ165" s="109"/>
      <c r="BA165" s="109"/>
      <c r="BB165" s="199">
        <f>SUM(AR165:BA165)</f>
        <v>0</v>
      </c>
      <c r="BC165" s="225"/>
      <c r="BD165" s="208">
        <f t="shared" ref="BD165:BD169" si="34">SUM(Q165+AC165+AQ165+BB165)</f>
        <v>40</v>
      </c>
      <c r="BE165" s="242"/>
      <c r="BF165" s="461"/>
    </row>
    <row r="166" spans="1:58" s="1" customFormat="1" x14ac:dyDescent="0.2">
      <c r="A166" s="126"/>
      <c r="B166" s="131"/>
      <c r="C166" s="128"/>
      <c r="D166" s="128"/>
      <c r="E166" s="128"/>
      <c r="F166" s="108"/>
      <c r="G166" s="109"/>
      <c r="H166" s="109"/>
      <c r="I166" s="109"/>
      <c r="J166" s="109"/>
      <c r="K166" s="109"/>
      <c r="L166" s="109"/>
      <c r="M166" s="109"/>
      <c r="N166" s="109"/>
      <c r="O166" s="110"/>
      <c r="P166" s="109"/>
      <c r="Q166" s="199">
        <f>SUM(F166:P166)</f>
        <v>0</v>
      </c>
      <c r="R166" s="109"/>
      <c r="S166" s="109"/>
      <c r="T166" s="109"/>
      <c r="U166" s="109"/>
      <c r="V166" s="109"/>
      <c r="W166" s="109"/>
      <c r="X166" s="110"/>
      <c r="Y166" s="109"/>
      <c r="Z166" s="109"/>
      <c r="AA166" s="109"/>
      <c r="AB166" s="109"/>
      <c r="AC166" s="199">
        <f>SUM(R166:AB166)</f>
        <v>0</v>
      </c>
      <c r="AD166" s="109"/>
      <c r="AE166" s="110"/>
      <c r="AF166" s="109"/>
      <c r="AG166" s="109"/>
      <c r="AH166" s="109"/>
      <c r="AI166" s="109"/>
      <c r="AJ166" s="109"/>
      <c r="AK166" s="109"/>
      <c r="AL166" s="109"/>
      <c r="AM166" s="109"/>
      <c r="AN166" s="109"/>
      <c r="AO166" s="109"/>
      <c r="AP166" s="110"/>
      <c r="AQ166" s="199">
        <f>SUM(AD166:AP166)</f>
        <v>0</v>
      </c>
      <c r="AR166" s="109"/>
      <c r="AS166" s="109"/>
      <c r="AT166" s="109"/>
      <c r="AU166" s="109"/>
      <c r="AV166" s="109"/>
      <c r="AW166" s="109"/>
      <c r="AX166" s="109"/>
      <c r="AY166" s="109"/>
      <c r="AZ166" s="109"/>
      <c r="BA166" s="109"/>
      <c r="BB166" s="199">
        <f>SUM(AR166:BA166)</f>
        <v>0</v>
      </c>
      <c r="BC166" s="225"/>
      <c r="BD166" s="208">
        <f t="shared" si="34"/>
        <v>0</v>
      </c>
      <c r="BE166" s="242"/>
      <c r="BF166" s="461"/>
    </row>
    <row r="167" spans="1:58" s="1" customFormat="1" x14ac:dyDescent="0.2">
      <c r="A167" s="126"/>
      <c r="B167" s="131"/>
      <c r="C167" s="128"/>
      <c r="D167" s="128"/>
      <c r="E167" s="128"/>
      <c r="F167" s="114"/>
      <c r="G167" s="115"/>
      <c r="H167" s="115"/>
      <c r="I167" s="115"/>
      <c r="J167" s="115"/>
      <c r="K167" s="115"/>
      <c r="L167" s="115"/>
      <c r="M167" s="115"/>
      <c r="N167" s="115"/>
      <c r="O167" s="116"/>
      <c r="P167" s="115"/>
      <c r="Q167" s="199">
        <f>SUM(F167:P167)</f>
        <v>0</v>
      </c>
      <c r="R167" s="115"/>
      <c r="S167" s="115"/>
      <c r="T167" s="115"/>
      <c r="U167" s="115"/>
      <c r="V167" s="115"/>
      <c r="W167" s="115"/>
      <c r="X167" s="116"/>
      <c r="Y167" s="115"/>
      <c r="Z167" s="115"/>
      <c r="AA167" s="115"/>
      <c r="AB167" s="115"/>
      <c r="AC167" s="199">
        <f>SUM(R167:AB167)</f>
        <v>0</v>
      </c>
      <c r="AD167" s="115"/>
      <c r="AE167" s="116"/>
      <c r="AF167" s="115"/>
      <c r="AG167" s="115"/>
      <c r="AH167" s="115"/>
      <c r="AI167" s="115"/>
      <c r="AJ167" s="115"/>
      <c r="AK167" s="115"/>
      <c r="AL167" s="115"/>
      <c r="AM167" s="115"/>
      <c r="AN167" s="115"/>
      <c r="AO167" s="115"/>
      <c r="AP167" s="116"/>
      <c r="AQ167" s="199">
        <f>SUM(AD167:AP167)</f>
        <v>0</v>
      </c>
      <c r="AR167" s="115"/>
      <c r="AS167" s="115"/>
      <c r="AT167" s="115"/>
      <c r="AU167" s="115"/>
      <c r="AV167" s="115"/>
      <c r="AW167" s="115"/>
      <c r="AX167" s="115"/>
      <c r="AY167" s="115"/>
      <c r="AZ167" s="115"/>
      <c r="BA167" s="115"/>
      <c r="BB167" s="199">
        <f>SUM(AR167:BA167)</f>
        <v>0</v>
      </c>
      <c r="BC167" s="227"/>
      <c r="BD167" s="208">
        <f t="shared" si="34"/>
        <v>0</v>
      </c>
      <c r="BE167" s="242"/>
      <c r="BF167" s="461"/>
    </row>
    <row r="168" spans="1:58" s="1" customFormat="1" x14ac:dyDescent="0.2">
      <c r="A168" s="126"/>
      <c r="B168" s="131"/>
      <c r="C168" s="128"/>
      <c r="D168" s="128"/>
      <c r="E168" s="128"/>
      <c r="F168" s="114"/>
      <c r="G168" s="115"/>
      <c r="H168" s="115"/>
      <c r="I168" s="115"/>
      <c r="J168" s="115"/>
      <c r="K168" s="115"/>
      <c r="L168" s="115"/>
      <c r="M168" s="115"/>
      <c r="N168" s="115"/>
      <c r="O168" s="116"/>
      <c r="P168" s="115"/>
      <c r="Q168" s="199">
        <f>SUM(F168:P168)</f>
        <v>0</v>
      </c>
      <c r="R168" s="115"/>
      <c r="S168" s="115"/>
      <c r="T168" s="115"/>
      <c r="U168" s="115"/>
      <c r="V168" s="115"/>
      <c r="W168" s="115"/>
      <c r="X168" s="116"/>
      <c r="Y168" s="115"/>
      <c r="Z168" s="115"/>
      <c r="AA168" s="115"/>
      <c r="AB168" s="115"/>
      <c r="AC168" s="199">
        <f>SUM(R168:AB168)</f>
        <v>0</v>
      </c>
      <c r="AD168" s="115"/>
      <c r="AE168" s="116"/>
      <c r="AF168" s="115"/>
      <c r="AG168" s="115"/>
      <c r="AH168" s="115"/>
      <c r="AI168" s="115"/>
      <c r="AJ168" s="115"/>
      <c r="AK168" s="115"/>
      <c r="AL168" s="115"/>
      <c r="AM168" s="115"/>
      <c r="AN168" s="115"/>
      <c r="AO168" s="115"/>
      <c r="AP168" s="116"/>
      <c r="AQ168" s="199">
        <f>SUM(AD168:AP168)</f>
        <v>0</v>
      </c>
      <c r="AR168" s="115"/>
      <c r="AS168" s="115"/>
      <c r="AT168" s="115"/>
      <c r="AU168" s="115"/>
      <c r="AV168" s="115"/>
      <c r="AW168" s="115"/>
      <c r="AX168" s="115"/>
      <c r="AY168" s="115"/>
      <c r="AZ168" s="115"/>
      <c r="BA168" s="115"/>
      <c r="BB168" s="199">
        <f>SUM(AR168:BA168)</f>
        <v>0</v>
      </c>
      <c r="BC168" s="227"/>
      <c r="BD168" s="208">
        <f t="shared" si="34"/>
        <v>0</v>
      </c>
      <c r="BE168" s="242"/>
      <c r="BF168" s="461"/>
    </row>
    <row r="169" spans="1:58" s="1" customFormat="1" x14ac:dyDescent="0.2">
      <c r="A169" s="126"/>
      <c r="B169" s="131"/>
      <c r="C169" s="128"/>
      <c r="D169" s="128"/>
      <c r="E169" s="128"/>
      <c r="F169" s="114"/>
      <c r="G169" s="115"/>
      <c r="H169" s="115"/>
      <c r="I169" s="115"/>
      <c r="J169" s="115"/>
      <c r="K169" s="115"/>
      <c r="L169" s="115"/>
      <c r="M169" s="115"/>
      <c r="N169" s="115"/>
      <c r="O169" s="116"/>
      <c r="P169" s="115"/>
      <c r="Q169" s="199">
        <f>SUM(F169:P169)</f>
        <v>0</v>
      </c>
      <c r="R169" s="115"/>
      <c r="S169" s="115"/>
      <c r="T169" s="115"/>
      <c r="U169" s="115"/>
      <c r="V169" s="115"/>
      <c r="W169" s="115"/>
      <c r="X169" s="116"/>
      <c r="Y169" s="115"/>
      <c r="Z169" s="115"/>
      <c r="AA169" s="115"/>
      <c r="AB169" s="115"/>
      <c r="AC169" s="199">
        <f>SUM(R169:AB169)</f>
        <v>0</v>
      </c>
      <c r="AD169" s="115"/>
      <c r="AE169" s="116"/>
      <c r="AF169" s="115"/>
      <c r="AG169" s="115"/>
      <c r="AH169" s="115"/>
      <c r="AI169" s="115"/>
      <c r="AJ169" s="115"/>
      <c r="AK169" s="115"/>
      <c r="AL169" s="115"/>
      <c r="AM169" s="115"/>
      <c r="AN169" s="115"/>
      <c r="AO169" s="115"/>
      <c r="AP169" s="116"/>
      <c r="AQ169" s="199">
        <f>SUM(AD169:AP169)</f>
        <v>0</v>
      </c>
      <c r="AR169" s="115"/>
      <c r="AS169" s="115"/>
      <c r="AT169" s="115"/>
      <c r="AU169" s="115"/>
      <c r="AV169" s="115"/>
      <c r="AW169" s="115"/>
      <c r="AX169" s="115"/>
      <c r="AY169" s="115"/>
      <c r="AZ169" s="115"/>
      <c r="BA169" s="115"/>
      <c r="BB169" s="199">
        <f>SUM(AR169:BA169)</f>
        <v>0</v>
      </c>
      <c r="BC169" s="227"/>
      <c r="BD169" s="208">
        <f t="shared" si="34"/>
        <v>0</v>
      </c>
      <c r="BE169" s="242"/>
      <c r="BF169" s="461"/>
    </row>
    <row r="170" spans="1:58" s="1" customFormat="1" ht="15.75" thickBot="1" x14ac:dyDescent="0.3">
      <c r="A170" s="444" t="s">
        <v>1</v>
      </c>
      <c r="B170" s="157"/>
      <c r="C170" s="158"/>
      <c r="D170" s="158"/>
      <c r="E170" s="158"/>
      <c r="F170" s="111"/>
      <c r="G170" s="112"/>
      <c r="H170" s="112"/>
      <c r="I170" s="112"/>
      <c r="J170" s="112"/>
      <c r="K170" s="112"/>
      <c r="L170" s="112"/>
      <c r="M170" s="112"/>
      <c r="N170" s="112"/>
      <c r="O170" s="113"/>
      <c r="P170" s="112"/>
      <c r="Q170" s="200">
        <f>SUBTOTAL(9,Q165:Q169)</f>
        <v>40</v>
      </c>
      <c r="R170" s="112"/>
      <c r="S170" s="112"/>
      <c r="T170" s="112"/>
      <c r="U170" s="112"/>
      <c r="V170" s="112"/>
      <c r="W170" s="112"/>
      <c r="X170" s="113"/>
      <c r="Y170" s="112"/>
      <c r="Z170" s="112"/>
      <c r="AA170" s="112"/>
      <c r="AB170" s="112"/>
      <c r="AC170" s="200">
        <f>SUBTOTAL(9,AC165:AC169)</f>
        <v>0</v>
      </c>
      <c r="AD170" s="112"/>
      <c r="AE170" s="113"/>
      <c r="AF170" s="112"/>
      <c r="AG170" s="112"/>
      <c r="AH170" s="112"/>
      <c r="AI170" s="112"/>
      <c r="AJ170" s="112"/>
      <c r="AK170" s="112"/>
      <c r="AL170" s="112"/>
      <c r="AM170" s="112"/>
      <c r="AN170" s="112"/>
      <c r="AO170" s="112"/>
      <c r="AP170" s="113"/>
      <c r="AQ170" s="200">
        <f>SUBTOTAL(9,AQ165:AQ169)</f>
        <v>0</v>
      </c>
      <c r="AR170" s="112"/>
      <c r="AS170" s="112"/>
      <c r="AT170" s="112"/>
      <c r="AU170" s="112"/>
      <c r="AV170" s="112"/>
      <c r="AW170" s="112"/>
      <c r="AX170" s="112"/>
      <c r="AY170" s="112"/>
      <c r="AZ170" s="112"/>
      <c r="BA170" s="112"/>
      <c r="BB170" s="200">
        <f>SUBTOTAL(9,BB165:BB169)</f>
        <v>0</v>
      </c>
      <c r="BC170" s="228"/>
      <c r="BD170" s="209">
        <f>SUBTOTAL(9,BD165:BD169)</f>
        <v>40</v>
      </c>
      <c r="BE170" s="244">
        <f>'totaal BOL niv 4 3 jr'!G42</f>
        <v>0</v>
      </c>
      <c r="BF170" s="461"/>
    </row>
    <row r="171" spans="1:58" s="1" customFormat="1" ht="15" thickTop="1" x14ac:dyDescent="0.2">
      <c r="A171" s="445" t="str">
        <f>'totaal BOL niv 4 3 jr'!B43</f>
        <v>3d Proeftijd</v>
      </c>
      <c r="B171" s="451"/>
      <c r="C171" s="388"/>
      <c r="D171" s="388"/>
      <c r="E171" s="388"/>
      <c r="F171" s="389"/>
      <c r="G171" s="390"/>
      <c r="H171" s="390"/>
      <c r="I171" s="390"/>
      <c r="J171" s="390"/>
      <c r="K171" s="390"/>
      <c r="L171" s="390"/>
      <c r="M171" s="390"/>
      <c r="N171" s="390"/>
      <c r="O171" s="390"/>
      <c r="P171" s="390"/>
      <c r="Q171" s="409"/>
      <c r="R171" s="390"/>
      <c r="S171" s="390"/>
      <c r="T171" s="390"/>
      <c r="U171" s="390"/>
      <c r="V171" s="390"/>
      <c r="W171" s="390"/>
      <c r="X171" s="390"/>
      <c r="Y171" s="390"/>
      <c r="Z171" s="390"/>
      <c r="AA171" s="390"/>
      <c r="AB171" s="390"/>
      <c r="AC171" s="409"/>
      <c r="AD171" s="390"/>
      <c r="AE171" s="390"/>
      <c r="AF171" s="390"/>
      <c r="AG171" s="390"/>
      <c r="AH171" s="390"/>
      <c r="AI171" s="390"/>
      <c r="AJ171" s="390"/>
      <c r="AK171" s="390"/>
      <c r="AL171" s="390"/>
      <c r="AM171" s="390"/>
      <c r="AN171" s="390"/>
      <c r="AO171" s="390"/>
      <c r="AP171" s="390"/>
      <c r="AQ171" s="409"/>
      <c r="AR171" s="390"/>
      <c r="AS171" s="390"/>
      <c r="AT171" s="390"/>
      <c r="AU171" s="390"/>
      <c r="AV171" s="390"/>
      <c r="AW171" s="390"/>
      <c r="AX171" s="390"/>
      <c r="AY171" s="390"/>
      <c r="AZ171" s="390"/>
      <c r="BA171" s="390"/>
      <c r="BB171" s="409"/>
      <c r="BC171" s="403"/>
      <c r="BD171" s="404" t="s">
        <v>8</v>
      </c>
      <c r="BE171" s="242"/>
      <c r="BF171" s="464"/>
    </row>
    <row r="172" spans="1:58" s="1" customFormat="1" x14ac:dyDescent="0.2">
      <c r="A172" s="126"/>
      <c r="B172" s="131"/>
      <c r="C172" s="128"/>
      <c r="D172" s="128"/>
      <c r="E172" s="128"/>
      <c r="F172" s="108">
        <v>10</v>
      </c>
      <c r="G172" s="109"/>
      <c r="H172" s="109"/>
      <c r="I172" s="109"/>
      <c r="J172" s="109"/>
      <c r="K172" s="109"/>
      <c r="L172" s="109"/>
      <c r="M172" s="109"/>
      <c r="N172" s="109"/>
      <c r="O172" s="110"/>
      <c r="P172" s="109"/>
      <c r="Q172" s="199">
        <f>SUM(F172:P172)</f>
        <v>10</v>
      </c>
      <c r="R172" s="109"/>
      <c r="S172" s="109"/>
      <c r="T172" s="109"/>
      <c r="U172" s="109"/>
      <c r="V172" s="109"/>
      <c r="W172" s="109"/>
      <c r="X172" s="110"/>
      <c r="Y172" s="109"/>
      <c r="Z172" s="109"/>
      <c r="AA172" s="109"/>
      <c r="AB172" s="109"/>
      <c r="AC172" s="199">
        <f>SUM(R172:AB172)</f>
        <v>0</v>
      </c>
      <c r="AD172" s="109"/>
      <c r="AE172" s="110"/>
      <c r="AF172" s="109"/>
      <c r="AG172" s="109"/>
      <c r="AH172" s="109"/>
      <c r="AI172" s="109"/>
      <c r="AJ172" s="109"/>
      <c r="AK172" s="109"/>
      <c r="AL172" s="109"/>
      <c r="AM172" s="109"/>
      <c r="AN172" s="109"/>
      <c r="AO172" s="109"/>
      <c r="AP172" s="110"/>
      <c r="AQ172" s="199">
        <f>SUM(AD172:AP172)</f>
        <v>0</v>
      </c>
      <c r="AR172" s="109"/>
      <c r="AS172" s="109"/>
      <c r="AT172" s="109"/>
      <c r="AU172" s="109"/>
      <c r="AV172" s="109"/>
      <c r="AW172" s="109"/>
      <c r="AX172" s="109"/>
      <c r="AY172" s="109"/>
      <c r="AZ172" s="109"/>
      <c r="BA172" s="109"/>
      <c r="BB172" s="199">
        <f>SUM(AR172:BA172)</f>
        <v>0</v>
      </c>
      <c r="BC172" s="225"/>
      <c r="BD172" s="208">
        <f t="shared" ref="BD172:BD176" si="35">SUM(Q172+AC172+AQ172+BB172)</f>
        <v>10</v>
      </c>
      <c r="BE172" s="242"/>
      <c r="BF172" s="461"/>
    </row>
    <row r="173" spans="1:58" s="1" customFormat="1" x14ac:dyDescent="0.2">
      <c r="A173" s="126"/>
      <c r="B173" s="131"/>
      <c r="C173" s="128"/>
      <c r="D173" s="128"/>
      <c r="E173" s="128"/>
      <c r="F173" s="108"/>
      <c r="G173" s="109"/>
      <c r="H173" s="109"/>
      <c r="I173" s="109"/>
      <c r="J173" s="109"/>
      <c r="K173" s="109"/>
      <c r="L173" s="109"/>
      <c r="M173" s="109"/>
      <c r="N173" s="109"/>
      <c r="O173" s="110"/>
      <c r="P173" s="109"/>
      <c r="Q173" s="199">
        <f>SUM(F173:P173)</f>
        <v>0</v>
      </c>
      <c r="R173" s="109"/>
      <c r="S173" s="109"/>
      <c r="T173" s="109"/>
      <c r="U173" s="109"/>
      <c r="V173" s="109"/>
      <c r="W173" s="109"/>
      <c r="X173" s="110"/>
      <c r="Y173" s="109"/>
      <c r="Z173" s="109"/>
      <c r="AA173" s="109"/>
      <c r="AB173" s="109"/>
      <c r="AC173" s="199">
        <f>SUM(R173:AB173)</f>
        <v>0</v>
      </c>
      <c r="AD173" s="109"/>
      <c r="AE173" s="110"/>
      <c r="AF173" s="109"/>
      <c r="AG173" s="109"/>
      <c r="AH173" s="109"/>
      <c r="AI173" s="109"/>
      <c r="AJ173" s="109"/>
      <c r="AK173" s="109"/>
      <c r="AL173" s="109"/>
      <c r="AM173" s="109"/>
      <c r="AN173" s="109"/>
      <c r="AO173" s="109"/>
      <c r="AP173" s="110"/>
      <c r="AQ173" s="199">
        <f>SUM(AD173:AP173)</f>
        <v>0</v>
      </c>
      <c r="AR173" s="109"/>
      <c r="AS173" s="109"/>
      <c r="AT173" s="109"/>
      <c r="AU173" s="109"/>
      <c r="AV173" s="109"/>
      <c r="AW173" s="109"/>
      <c r="AX173" s="109"/>
      <c r="AY173" s="109"/>
      <c r="AZ173" s="109"/>
      <c r="BA173" s="109"/>
      <c r="BB173" s="199">
        <f>SUM(AR173:BA173)</f>
        <v>0</v>
      </c>
      <c r="BC173" s="225"/>
      <c r="BD173" s="208">
        <f t="shared" si="35"/>
        <v>0</v>
      </c>
      <c r="BE173" s="242"/>
      <c r="BF173" s="461"/>
    </row>
    <row r="174" spans="1:58" s="1" customFormat="1" x14ac:dyDescent="0.2">
      <c r="A174" s="126"/>
      <c r="B174" s="131"/>
      <c r="C174" s="128"/>
      <c r="D174" s="128"/>
      <c r="E174" s="128"/>
      <c r="F174" s="114"/>
      <c r="G174" s="115"/>
      <c r="H174" s="115"/>
      <c r="I174" s="115"/>
      <c r="J174" s="115"/>
      <c r="K174" s="115"/>
      <c r="L174" s="115"/>
      <c r="M174" s="115"/>
      <c r="N174" s="115"/>
      <c r="O174" s="116"/>
      <c r="P174" s="115"/>
      <c r="Q174" s="199">
        <f>SUM(F174:P174)</f>
        <v>0</v>
      </c>
      <c r="R174" s="115"/>
      <c r="S174" s="115"/>
      <c r="T174" s="115"/>
      <c r="U174" s="115"/>
      <c r="V174" s="115"/>
      <c r="W174" s="115"/>
      <c r="X174" s="116"/>
      <c r="Y174" s="115"/>
      <c r="Z174" s="115"/>
      <c r="AA174" s="115"/>
      <c r="AB174" s="115"/>
      <c r="AC174" s="199">
        <f>SUM(R174:AB174)</f>
        <v>0</v>
      </c>
      <c r="AD174" s="115"/>
      <c r="AE174" s="116"/>
      <c r="AF174" s="115"/>
      <c r="AG174" s="115"/>
      <c r="AH174" s="115"/>
      <c r="AI174" s="115"/>
      <c r="AJ174" s="115"/>
      <c r="AK174" s="115"/>
      <c r="AL174" s="115"/>
      <c r="AM174" s="115"/>
      <c r="AN174" s="115"/>
      <c r="AO174" s="115"/>
      <c r="AP174" s="116"/>
      <c r="AQ174" s="199">
        <f>SUM(AD174:AP174)</f>
        <v>0</v>
      </c>
      <c r="AR174" s="115"/>
      <c r="AS174" s="115"/>
      <c r="AT174" s="115"/>
      <c r="AU174" s="115"/>
      <c r="AV174" s="115"/>
      <c r="AW174" s="115"/>
      <c r="AX174" s="115"/>
      <c r="AY174" s="115"/>
      <c r="AZ174" s="115"/>
      <c r="BA174" s="115"/>
      <c r="BB174" s="199">
        <f>SUM(AR174:BA174)</f>
        <v>0</v>
      </c>
      <c r="BC174" s="227"/>
      <c r="BD174" s="208">
        <f t="shared" si="35"/>
        <v>0</v>
      </c>
      <c r="BE174" s="242"/>
      <c r="BF174" s="461"/>
    </row>
    <row r="175" spans="1:58" s="1" customFormat="1" x14ac:dyDescent="0.2">
      <c r="A175" s="126"/>
      <c r="B175" s="131"/>
      <c r="C175" s="128"/>
      <c r="D175" s="128"/>
      <c r="E175" s="128"/>
      <c r="F175" s="114"/>
      <c r="G175" s="115"/>
      <c r="H175" s="115"/>
      <c r="I175" s="115"/>
      <c r="J175" s="115"/>
      <c r="K175" s="115"/>
      <c r="L175" s="115"/>
      <c r="M175" s="115"/>
      <c r="N175" s="115"/>
      <c r="O175" s="116"/>
      <c r="P175" s="115"/>
      <c r="Q175" s="199">
        <f>SUM(F175:P175)</f>
        <v>0</v>
      </c>
      <c r="R175" s="115"/>
      <c r="S175" s="115"/>
      <c r="T175" s="115"/>
      <c r="U175" s="115"/>
      <c r="V175" s="115"/>
      <c r="W175" s="115"/>
      <c r="X175" s="116"/>
      <c r="Y175" s="115"/>
      <c r="Z175" s="115"/>
      <c r="AA175" s="115"/>
      <c r="AB175" s="115"/>
      <c r="AC175" s="199">
        <f>SUM(R175:AB175)</f>
        <v>0</v>
      </c>
      <c r="AD175" s="115"/>
      <c r="AE175" s="116"/>
      <c r="AF175" s="115"/>
      <c r="AG175" s="115"/>
      <c r="AH175" s="115"/>
      <c r="AI175" s="115"/>
      <c r="AJ175" s="115"/>
      <c r="AK175" s="115"/>
      <c r="AL175" s="115"/>
      <c r="AM175" s="115"/>
      <c r="AN175" s="115"/>
      <c r="AO175" s="115"/>
      <c r="AP175" s="116"/>
      <c r="AQ175" s="199">
        <f>SUM(AD175:AP175)</f>
        <v>0</v>
      </c>
      <c r="AR175" s="115"/>
      <c r="AS175" s="115"/>
      <c r="AT175" s="115"/>
      <c r="AU175" s="115"/>
      <c r="AV175" s="115"/>
      <c r="AW175" s="115"/>
      <c r="AX175" s="115"/>
      <c r="AY175" s="115"/>
      <c r="AZ175" s="115"/>
      <c r="BA175" s="115"/>
      <c r="BB175" s="199">
        <f>SUM(AR175:BA175)</f>
        <v>0</v>
      </c>
      <c r="BC175" s="227"/>
      <c r="BD175" s="208">
        <f t="shared" si="35"/>
        <v>0</v>
      </c>
      <c r="BE175" s="242"/>
      <c r="BF175" s="461"/>
    </row>
    <row r="176" spans="1:58" s="1" customFormat="1" x14ac:dyDescent="0.2">
      <c r="A176" s="126"/>
      <c r="B176" s="131"/>
      <c r="C176" s="128"/>
      <c r="D176" s="128"/>
      <c r="E176" s="128"/>
      <c r="F176" s="114"/>
      <c r="G176" s="115"/>
      <c r="H176" s="115"/>
      <c r="I176" s="115"/>
      <c r="J176" s="115"/>
      <c r="K176" s="115"/>
      <c r="L176" s="115"/>
      <c r="M176" s="115"/>
      <c r="N176" s="115"/>
      <c r="O176" s="116"/>
      <c r="P176" s="115"/>
      <c r="Q176" s="199">
        <f>SUM(F176:P176)</f>
        <v>0</v>
      </c>
      <c r="R176" s="115"/>
      <c r="S176" s="115"/>
      <c r="T176" s="115"/>
      <c r="U176" s="115"/>
      <c r="V176" s="115"/>
      <c r="W176" s="115"/>
      <c r="X176" s="116"/>
      <c r="Y176" s="115"/>
      <c r="Z176" s="115"/>
      <c r="AA176" s="115"/>
      <c r="AB176" s="115"/>
      <c r="AC176" s="199">
        <f>SUM(R176:AB176)</f>
        <v>0</v>
      </c>
      <c r="AD176" s="115"/>
      <c r="AE176" s="116"/>
      <c r="AF176" s="115"/>
      <c r="AG176" s="115"/>
      <c r="AH176" s="115"/>
      <c r="AI176" s="115"/>
      <c r="AJ176" s="115"/>
      <c r="AK176" s="115"/>
      <c r="AL176" s="115"/>
      <c r="AM176" s="115"/>
      <c r="AN176" s="115"/>
      <c r="AO176" s="115"/>
      <c r="AP176" s="116"/>
      <c r="AQ176" s="199">
        <f>SUM(AD176:AP176)</f>
        <v>0</v>
      </c>
      <c r="AR176" s="115"/>
      <c r="AS176" s="115"/>
      <c r="AT176" s="115"/>
      <c r="AU176" s="115"/>
      <c r="AV176" s="115"/>
      <c r="AW176" s="115"/>
      <c r="AX176" s="115"/>
      <c r="AY176" s="115"/>
      <c r="AZ176" s="115"/>
      <c r="BA176" s="115"/>
      <c r="BB176" s="199">
        <f>SUM(AR176:BA176)</f>
        <v>0</v>
      </c>
      <c r="BC176" s="227"/>
      <c r="BD176" s="208">
        <f t="shared" si="35"/>
        <v>0</v>
      </c>
      <c r="BE176" s="242"/>
      <c r="BF176" s="461"/>
    </row>
    <row r="177" spans="1:58" s="1" customFormat="1" ht="15.75" thickBot="1" x14ac:dyDescent="0.3">
      <c r="A177" s="444" t="s">
        <v>1</v>
      </c>
      <c r="B177" s="157"/>
      <c r="C177" s="158"/>
      <c r="D177" s="158"/>
      <c r="E177" s="158"/>
      <c r="F177" s="111"/>
      <c r="G177" s="112"/>
      <c r="H177" s="112"/>
      <c r="I177" s="112"/>
      <c r="J177" s="112"/>
      <c r="K177" s="112"/>
      <c r="L177" s="112"/>
      <c r="M177" s="112"/>
      <c r="N177" s="112"/>
      <c r="O177" s="113"/>
      <c r="P177" s="112"/>
      <c r="Q177" s="200">
        <f>SUBTOTAL(9,Q172:Q176)</f>
        <v>10</v>
      </c>
      <c r="R177" s="112"/>
      <c r="S177" s="112"/>
      <c r="T177" s="112"/>
      <c r="U177" s="112"/>
      <c r="V177" s="112"/>
      <c r="W177" s="112"/>
      <c r="X177" s="113"/>
      <c r="Y177" s="112"/>
      <c r="Z177" s="112"/>
      <c r="AA177" s="112"/>
      <c r="AB177" s="112"/>
      <c r="AC177" s="200">
        <f>SUBTOTAL(9,AC172:AC176)</f>
        <v>0</v>
      </c>
      <c r="AD177" s="112"/>
      <c r="AE177" s="113"/>
      <c r="AF177" s="112"/>
      <c r="AG177" s="112"/>
      <c r="AH177" s="112"/>
      <c r="AI177" s="112"/>
      <c r="AJ177" s="112"/>
      <c r="AK177" s="112"/>
      <c r="AL177" s="112"/>
      <c r="AM177" s="112"/>
      <c r="AN177" s="112"/>
      <c r="AO177" s="112"/>
      <c r="AP177" s="113"/>
      <c r="AQ177" s="200">
        <f>SUBTOTAL(9,AQ172:AQ176)</f>
        <v>0</v>
      </c>
      <c r="AR177" s="112"/>
      <c r="AS177" s="112"/>
      <c r="AT177" s="112"/>
      <c r="AU177" s="112"/>
      <c r="AV177" s="112"/>
      <c r="AW177" s="112"/>
      <c r="AX177" s="112"/>
      <c r="AY177" s="112"/>
      <c r="AZ177" s="112"/>
      <c r="BA177" s="112"/>
      <c r="BB177" s="200">
        <f>SUBTOTAL(9,BB172:BB176)</f>
        <v>0</v>
      </c>
      <c r="BC177" s="228"/>
      <c r="BD177" s="209">
        <f>SUBTOTAL(9,BD172:BD176)</f>
        <v>10</v>
      </c>
      <c r="BE177" s="244">
        <f>'totaal BOL niv 4 3 jr'!G43</f>
        <v>0</v>
      </c>
      <c r="BF177" s="461"/>
    </row>
    <row r="178" spans="1:58" s="1" customFormat="1" ht="15" thickTop="1" x14ac:dyDescent="0.2">
      <c r="A178" s="445" t="str">
        <f>'totaal BOL niv 4 3 jr'!B44</f>
        <v>3e Keuzeprogramma</v>
      </c>
      <c r="B178" s="451"/>
      <c r="C178" s="388"/>
      <c r="D178" s="388"/>
      <c r="E178" s="388"/>
      <c r="F178" s="389"/>
      <c r="G178" s="390"/>
      <c r="H178" s="390"/>
      <c r="I178" s="390"/>
      <c r="J178" s="390"/>
      <c r="K178" s="390"/>
      <c r="L178" s="390"/>
      <c r="M178" s="390"/>
      <c r="N178" s="390"/>
      <c r="O178" s="390"/>
      <c r="P178" s="390"/>
      <c r="Q178" s="409"/>
      <c r="R178" s="390"/>
      <c r="S178" s="390"/>
      <c r="T178" s="390"/>
      <c r="U178" s="390"/>
      <c r="V178" s="390"/>
      <c r="W178" s="390"/>
      <c r="X178" s="390"/>
      <c r="Y178" s="390"/>
      <c r="Z178" s="390"/>
      <c r="AA178" s="390"/>
      <c r="AB178" s="390"/>
      <c r="AC178" s="409"/>
      <c r="AD178" s="390"/>
      <c r="AE178" s="390"/>
      <c r="AF178" s="390"/>
      <c r="AG178" s="390"/>
      <c r="AH178" s="390"/>
      <c r="AI178" s="390"/>
      <c r="AJ178" s="390"/>
      <c r="AK178" s="390"/>
      <c r="AL178" s="390"/>
      <c r="AM178" s="390"/>
      <c r="AN178" s="390"/>
      <c r="AO178" s="390"/>
      <c r="AP178" s="390"/>
      <c r="AQ178" s="409"/>
      <c r="AR178" s="390"/>
      <c r="AS178" s="390"/>
      <c r="AT178" s="390"/>
      <c r="AU178" s="390"/>
      <c r="AV178" s="390"/>
      <c r="AW178" s="390"/>
      <c r="AX178" s="390"/>
      <c r="AY178" s="390"/>
      <c r="AZ178" s="390"/>
      <c r="BA178" s="390"/>
      <c r="BB178" s="409"/>
      <c r="BC178" s="403"/>
      <c r="BD178" s="404" t="s">
        <v>8</v>
      </c>
      <c r="BE178" s="242"/>
      <c r="BF178" s="464"/>
    </row>
    <row r="179" spans="1:58" s="1" customFormat="1" x14ac:dyDescent="0.2">
      <c r="A179" s="126"/>
      <c r="B179" s="131"/>
      <c r="C179" s="128"/>
      <c r="D179" s="128"/>
      <c r="E179" s="128"/>
      <c r="F179" s="108">
        <v>95</v>
      </c>
      <c r="G179" s="109"/>
      <c r="H179" s="109"/>
      <c r="I179" s="109"/>
      <c r="J179" s="109"/>
      <c r="K179" s="109"/>
      <c r="L179" s="109"/>
      <c r="M179" s="109"/>
      <c r="N179" s="109"/>
      <c r="O179" s="110"/>
      <c r="P179" s="109"/>
      <c r="Q179" s="199">
        <f>SUM(F179:P179)</f>
        <v>95</v>
      </c>
      <c r="R179" s="109"/>
      <c r="S179" s="109"/>
      <c r="T179" s="109"/>
      <c r="U179" s="109"/>
      <c r="V179" s="109"/>
      <c r="W179" s="109"/>
      <c r="X179" s="110"/>
      <c r="Y179" s="109"/>
      <c r="Z179" s="109"/>
      <c r="AA179" s="109"/>
      <c r="AB179" s="109"/>
      <c r="AC179" s="199">
        <f>SUM(R179:AB179)</f>
        <v>0</v>
      </c>
      <c r="AD179" s="109"/>
      <c r="AE179" s="110"/>
      <c r="AF179" s="109"/>
      <c r="AG179" s="109"/>
      <c r="AH179" s="109"/>
      <c r="AI179" s="109"/>
      <c r="AJ179" s="109"/>
      <c r="AK179" s="109"/>
      <c r="AL179" s="109"/>
      <c r="AM179" s="109"/>
      <c r="AN179" s="109"/>
      <c r="AO179" s="109"/>
      <c r="AP179" s="110"/>
      <c r="AQ179" s="199">
        <f>SUM(AD179:AP179)</f>
        <v>0</v>
      </c>
      <c r="AR179" s="109"/>
      <c r="AS179" s="109"/>
      <c r="AT179" s="109"/>
      <c r="AU179" s="109"/>
      <c r="AV179" s="109"/>
      <c r="AW179" s="109"/>
      <c r="AX179" s="109"/>
      <c r="AY179" s="109"/>
      <c r="AZ179" s="109"/>
      <c r="BA179" s="109"/>
      <c r="BB179" s="199">
        <f>SUM(AR179:BA179)</f>
        <v>0</v>
      </c>
      <c r="BC179" s="225"/>
      <c r="BD179" s="208">
        <f t="shared" ref="BD179:BD183" si="36">SUM(Q179+AC179+AQ179+BB179)</f>
        <v>95</v>
      </c>
      <c r="BE179" s="242"/>
      <c r="BF179" s="461"/>
    </row>
    <row r="180" spans="1:58" s="1" customFormat="1" x14ac:dyDescent="0.2">
      <c r="A180" s="126"/>
      <c r="B180" s="131"/>
      <c r="C180" s="128"/>
      <c r="D180" s="128"/>
      <c r="E180" s="128"/>
      <c r="F180" s="108"/>
      <c r="G180" s="109"/>
      <c r="H180" s="109"/>
      <c r="I180" s="109"/>
      <c r="J180" s="109"/>
      <c r="K180" s="109"/>
      <c r="L180" s="109"/>
      <c r="M180" s="109"/>
      <c r="N180" s="109"/>
      <c r="O180" s="110"/>
      <c r="P180" s="109"/>
      <c r="Q180" s="199">
        <f>SUM(F180:P180)</f>
        <v>0</v>
      </c>
      <c r="R180" s="109"/>
      <c r="S180" s="109"/>
      <c r="T180" s="109"/>
      <c r="U180" s="109"/>
      <c r="V180" s="109"/>
      <c r="W180" s="109"/>
      <c r="X180" s="110"/>
      <c r="Y180" s="109"/>
      <c r="Z180" s="109"/>
      <c r="AA180" s="109"/>
      <c r="AB180" s="109"/>
      <c r="AC180" s="199">
        <f>SUM(R180:AB180)</f>
        <v>0</v>
      </c>
      <c r="AD180" s="109"/>
      <c r="AE180" s="110"/>
      <c r="AF180" s="109"/>
      <c r="AG180" s="109"/>
      <c r="AH180" s="109"/>
      <c r="AI180" s="109"/>
      <c r="AJ180" s="109"/>
      <c r="AK180" s="109"/>
      <c r="AL180" s="109"/>
      <c r="AM180" s="109"/>
      <c r="AN180" s="109"/>
      <c r="AO180" s="109"/>
      <c r="AP180" s="110"/>
      <c r="AQ180" s="199">
        <f>SUM(AD180:AP180)</f>
        <v>0</v>
      </c>
      <c r="AR180" s="109"/>
      <c r="AS180" s="109"/>
      <c r="AT180" s="109"/>
      <c r="AU180" s="109"/>
      <c r="AV180" s="109"/>
      <c r="AW180" s="109"/>
      <c r="AX180" s="109"/>
      <c r="AY180" s="109"/>
      <c r="AZ180" s="109"/>
      <c r="BA180" s="109"/>
      <c r="BB180" s="199">
        <f>SUM(AR180:BA180)</f>
        <v>0</v>
      </c>
      <c r="BC180" s="225"/>
      <c r="BD180" s="208">
        <f t="shared" si="36"/>
        <v>0</v>
      </c>
      <c r="BE180" s="242"/>
      <c r="BF180" s="461"/>
    </row>
    <row r="181" spans="1:58" s="1" customFormat="1" x14ac:dyDescent="0.2">
      <c r="A181" s="126"/>
      <c r="B181" s="131"/>
      <c r="C181" s="128"/>
      <c r="D181" s="128"/>
      <c r="E181" s="128"/>
      <c r="F181" s="114"/>
      <c r="G181" s="115"/>
      <c r="H181" s="115"/>
      <c r="I181" s="115"/>
      <c r="J181" s="115"/>
      <c r="K181" s="115"/>
      <c r="L181" s="115"/>
      <c r="M181" s="115"/>
      <c r="N181" s="115"/>
      <c r="O181" s="116"/>
      <c r="P181" s="115"/>
      <c r="Q181" s="199">
        <f>SUM(F181:P181)</f>
        <v>0</v>
      </c>
      <c r="R181" s="115"/>
      <c r="S181" s="115"/>
      <c r="T181" s="115"/>
      <c r="U181" s="115"/>
      <c r="V181" s="115"/>
      <c r="W181" s="115"/>
      <c r="X181" s="116"/>
      <c r="Y181" s="115"/>
      <c r="Z181" s="115"/>
      <c r="AA181" s="115"/>
      <c r="AB181" s="115"/>
      <c r="AC181" s="199">
        <f>SUM(R181:AB181)</f>
        <v>0</v>
      </c>
      <c r="AD181" s="115"/>
      <c r="AE181" s="116"/>
      <c r="AF181" s="115"/>
      <c r="AG181" s="115"/>
      <c r="AH181" s="115"/>
      <c r="AI181" s="115"/>
      <c r="AJ181" s="115"/>
      <c r="AK181" s="115"/>
      <c r="AL181" s="115"/>
      <c r="AM181" s="115"/>
      <c r="AN181" s="115"/>
      <c r="AO181" s="115"/>
      <c r="AP181" s="116"/>
      <c r="AQ181" s="199">
        <f>SUM(AD181:AP181)</f>
        <v>0</v>
      </c>
      <c r="AR181" s="115"/>
      <c r="AS181" s="115"/>
      <c r="AT181" s="115"/>
      <c r="AU181" s="115"/>
      <c r="AV181" s="115"/>
      <c r="AW181" s="115"/>
      <c r="AX181" s="115"/>
      <c r="AY181" s="115"/>
      <c r="AZ181" s="115"/>
      <c r="BA181" s="115"/>
      <c r="BB181" s="199">
        <f>SUM(AR181:BA181)</f>
        <v>0</v>
      </c>
      <c r="BC181" s="227"/>
      <c r="BD181" s="208">
        <f t="shared" si="36"/>
        <v>0</v>
      </c>
      <c r="BE181" s="242"/>
      <c r="BF181" s="461"/>
    </row>
    <row r="182" spans="1:58" s="1" customFormat="1" x14ac:dyDescent="0.2">
      <c r="A182" s="126"/>
      <c r="B182" s="131"/>
      <c r="C182" s="128"/>
      <c r="D182" s="128"/>
      <c r="E182" s="128"/>
      <c r="F182" s="114"/>
      <c r="G182" s="115"/>
      <c r="H182" s="115"/>
      <c r="I182" s="115"/>
      <c r="J182" s="115"/>
      <c r="K182" s="115"/>
      <c r="L182" s="115"/>
      <c r="M182" s="115"/>
      <c r="N182" s="115"/>
      <c r="O182" s="116"/>
      <c r="P182" s="115"/>
      <c r="Q182" s="199">
        <f>SUM(F182:P182)</f>
        <v>0</v>
      </c>
      <c r="R182" s="115"/>
      <c r="S182" s="115"/>
      <c r="T182" s="115"/>
      <c r="U182" s="115"/>
      <c r="V182" s="115"/>
      <c r="W182" s="115"/>
      <c r="X182" s="116"/>
      <c r="Y182" s="115"/>
      <c r="Z182" s="115"/>
      <c r="AA182" s="115"/>
      <c r="AB182" s="115"/>
      <c r="AC182" s="199">
        <f>SUM(R182:AB182)</f>
        <v>0</v>
      </c>
      <c r="AD182" s="115"/>
      <c r="AE182" s="116"/>
      <c r="AF182" s="115"/>
      <c r="AG182" s="115"/>
      <c r="AH182" s="115"/>
      <c r="AI182" s="115"/>
      <c r="AJ182" s="115"/>
      <c r="AK182" s="115"/>
      <c r="AL182" s="115"/>
      <c r="AM182" s="115"/>
      <c r="AN182" s="115"/>
      <c r="AO182" s="115"/>
      <c r="AP182" s="116"/>
      <c r="AQ182" s="199">
        <f>SUM(AD182:AP182)</f>
        <v>0</v>
      </c>
      <c r="AR182" s="115"/>
      <c r="AS182" s="115"/>
      <c r="AT182" s="115"/>
      <c r="AU182" s="115"/>
      <c r="AV182" s="115"/>
      <c r="AW182" s="115"/>
      <c r="AX182" s="115"/>
      <c r="AY182" s="115"/>
      <c r="AZ182" s="115"/>
      <c r="BA182" s="115"/>
      <c r="BB182" s="199">
        <f>SUM(AR182:BA182)</f>
        <v>0</v>
      </c>
      <c r="BC182" s="227"/>
      <c r="BD182" s="208">
        <f t="shared" si="36"/>
        <v>0</v>
      </c>
      <c r="BE182" s="242"/>
      <c r="BF182" s="461"/>
    </row>
    <row r="183" spans="1:58" s="1" customFormat="1" x14ac:dyDescent="0.2">
      <c r="A183" s="126"/>
      <c r="B183" s="131"/>
      <c r="C183" s="128"/>
      <c r="D183" s="128"/>
      <c r="E183" s="128"/>
      <c r="F183" s="114"/>
      <c r="G183" s="115"/>
      <c r="H183" s="115"/>
      <c r="I183" s="115"/>
      <c r="J183" s="115"/>
      <c r="K183" s="115"/>
      <c r="L183" s="115"/>
      <c r="M183" s="115"/>
      <c r="N183" s="115"/>
      <c r="O183" s="116"/>
      <c r="P183" s="115"/>
      <c r="Q183" s="199">
        <f>SUM(F183:P183)</f>
        <v>0</v>
      </c>
      <c r="R183" s="115"/>
      <c r="S183" s="115"/>
      <c r="T183" s="115"/>
      <c r="U183" s="115"/>
      <c r="V183" s="115"/>
      <c r="W183" s="115"/>
      <c r="X183" s="116"/>
      <c r="Y183" s="115"/>
      <c r="Z183" s="115"/>
      <c r="AA183" s="115"/>
      <c r="AB183" s="115"/>
      <c r="AC183" s="199">
        <f>SUM(R183:AB183)</f>
        <v>0</v>
      </c>
      <c r="AD183" s="115"/>
      <c r="AE183" s="116"/>
      <c r="AF183" s="115"/>
      <c r="AG183" s="115"/>
      <c r="AH183" s="115"/>
      <c r="AI183" s="115"/>
      <c r="AJ183" s="115"/>
      <c r="AK183" s="115"/>
      <c r="AL183" s="115"/>
      <c r="AM183" s="115"/>
      <c r="AN183" s="115"/>
      <c r="AO183" s="115"/>
      <c r="AP183" s="116"/>
      <c r="AQ183" s="199">
        <f>SUM(AD183:AP183)</f>
        <v>0</v>
      </c>
      <c r="AR183" s="115"/>
      <c r="AS183" s="115"/>
      <c r="AT183" s="115"/>
      <c r="AU183" s="115"/>
      <c r="AV183" s="115"/>
      <c r="AW183" s="115"/>
      <c r="AX183" s="115"/>
      <c r="AY183" s="115"/>
      <c r="AZ183" s="115"/>
      <c r="BA183" s="115"/>
      <c r="BB183" s="199">
        <f>SUM(AR183:BA183)</f>
        <v>0</v>
      </c>
      <c r="BC183" s="227"/>
      <c r="BD183" s="208">
        <f t="shared" si="36"/>
        <v>0</v>
      </c>
      <c r="BE183" s="242"/>
      <c r="BF183" s="461"/>
    </row>
    <row r="184" spans="1:58" s="1" customFormat="1" ht="15.75" thickBot="1" x14ac:dyDescent="0.3">
      <c r="A184" s="444" t="s">
        <v>1</v>
      </c>
      <c r="B184" s="157"/>
      <c r="C184" s="158"/>
      <c r="D184" s="158"/>
      <c r="E184" s="158"/>
      <c r="F184" s="111"/>
      <c r="G184" s="112"/>
      <c r="H184" s="112"/>
      <c r="I184" s="112"/>
      <c r="J184" s="112"/>
      <c r="K184" s="112"/>
      <c r="L184" s="112"/>
      <c r="M184" s="112"/>
      <c r="N184" s="112"/>
      <c r="O184" s="113"/>
      <c r="P184" s="112"/>
      <c r="Q184" s="200">
        <f>SUBTOTAL(9,Q179:Q183)</f>
        <v>95</v>
      </c>
      <c r="R184" s="112"/>
      <c r="S184" s="112"/>
      <c r="T184" s="112"/>
      <c r="U184" s="112"/>
      <c r="V184" s="112"/>
      <c r="W184" s="112"/>
      <c r="X184" s="113"/>
      <c r="Y184" s="112"/>
      <c r="Z184" s="112"/>
      <c r="AA184" s="112"/>
      <c r="AB184" s="112"/>
      <c r="AC184" s="200">
        <f>SUBTOTAL(9,AC179:AC183)</f>
        <v>0</v>
      </c>
      <c r="AD184" s="112"/>
      <c r="AE184" s="113"/>
      <c r="AF184" s="112"/>
      <c r="AG184" s="112"/>
      <c r="AH184" s="112"/>
      <c r="AI184" s="112"/>
      <c r="AJ184" s="112"/>
      <c r="AK184" s="112"/>
      <c r="AL184" s="112"/>
      <c r="AM184" s="112"/>
      <c r="AN184" s="112"/>
      <c r="AO184" s="112"/>
      <c r="AP184" s="113"/>
      <c r="AQ184" s="200">
        <f>SUBTOTAL(9,AQ179:AQ183)</f>
        <v>0</v>
      </c>
      <c r="AR184" s="112"/>
      <c r="AS184" s="112"/>
      <c r="AT184" s="112"/>
      <c r="AU184" s="112"/>
      <c r="AV184" s="112"/>
      <c r="AW184" s="112"/>
      <c r="AX184" s="112"/>
      <c r="AY184" s="112"/>
      <c r="AZ184" s="112"/>
      <c r="BA184" s="112"/>
      <c r="BB184" s="200">
        <f>SUBTOTAL(9,BB179:BB183)</f>
        <v>0</v>
      </c>
      <c r="BC184" s="228"/>
      <c r="BD184" s="209">
        <f>SUBTOTAL(9,BD179:BD183)</f>
        <v>95</v>
      </c>
      <c r="BE184" s="244">
        <f>'totaal BOL niv 4 3 jr'!G44</f>
        <v>0</v>
      </c>
      <c r="BF184" s="461"/>
    </row>
    <row r="185" spans="1:58" s="1" customFormat="1" ht="15" thickTop="1" x14ac:dyDescent="0.2">
      <c r="A185" s="445" t="str">
        <f>'totaal BOL niv 4 3 jr'!B45</f>
        <v>3f Doorstroom</v>
      </c>
      <c r="B185" s="451"/>
      <c r="C185" s="388"/>
      <c r="D185" s="388"/>
      <c r="E185" s="388"/>
      <c r="F185" s="389"/>
      <c r="G185" s="390"/>
      <c r="H185" s="390"/>
      <c r="I185" s="390"/>
      <c r="J185" s="390"/>
      <c r="K185" s="390"/>
      <c r="L185" s="390"/>
      <c r="M185" s="390"/>
      <c r="N185" s="390"/>
      <c r="O185" s="390"/>
      <c r="P185" s="390"/>
      <c r="Q185" s="409"/>
      <c r="R185" s="390"/>
      <c r="S185" s="390"/>
      <c r="T185" s="390"/>
      <c r="U185" s="390"/>
      <c r="V185" s="390"/>
      <c r="W185" s="390"/>
      <c r="X185" s="390"/>
      <c r="Y185" s="390"/>
      <c r="Z185" s="390"/>
      <c r="AA185" s="390"/>
      <c r="AB185" s="390"/>
      <c r="AC185" s="409"/>
      <c r="AD185" s="390"/>
      <c r="AE185" s="390"/>
      <c r="AF185" s="390"/>
      <c r="AG185" s="390"/>
      <c r="AH185" s="390"/>
      <c r="AI185" s="390"/>
      <c r="AJ185" s="390"/>
      <c r="AK185" s="390"/>
      <c r="AL185" s="390"/>
      <c r="AM185" s="390"/>
      <c r="AN185" s="390"/>
      <c r="AO185" s="390"/>
      <c r="AP185" s="390"/>
      <c r="AQ185" s="409"/>
      <c r="AR185" s="390"/>
      <c r="AS185" s="390"/>
      <c r="AT185" s="390"/>
      <c r="AU185" s="390"/>
      <c r="AV185" s="390"/>
      <c r="AW185" s="390"/>
      <c r="AX185" s="390"/>
      <c r="AY185" s="390"/>
      <c r="AZ185" s="390"/>
      <c r="BA185" s="390"/>
      <c r="BB185" s="409"/>
      <c r="BC185" s="403"/>
      <c r="BD185" s="404" t="s">
        <v>8</v>
      </c>
      <c r="BE185" s="242"/>
      <c r="BF185" s="464"/>
    </row>
    <row r="186" spans="1:58" s="1" customFormat="1" x14ac:dyDescent="0.2">
      <c r="A186" s="126" t="s">
        <v>338</v>
      </c>
      <c r="B186" s="131"/>
      <c r="C186" s="128"/>
      <c r="D186" s="128"/>
      <c r="E186" s="128"/>
      <c r="F186" s="108"/>
      <c r="G186" s="109"/>
      <c r="H186" s="109"/>
      <c r="I186" s="109"/>
      <c r="J186" s="109"/>
      <c r="K186" s="109"/>
      <c r="L186" s="109"/>
      <c r="M186" s="109"/>
      <c r="N186" s="109"/>
      <c r="O186" s="110"/>
      <c r="P186" s="109"/>
      <c r="Q186" s="199">
        <f>SUM(F186:P186)</f>
        <v>0</v>
      </c>
      <c r="R186" s="109"/>
      <c r="S186" s="109"/>
      <c r="T186" s="109"/>
      <c r="U186" s="109"/>
      <c r="V186" s="109"/>
      <c r="W186" s="109"/>
      <c r="X186" s="110"/>
      <c r="Y186" s="109"/>
      <c r="Z186" s="109"/>
      <c r="AA186" s="109"/>
      <c r="AB186" s="109"/>
      <c r="AC186" s="199">
        <f>SUM(R186:AB186)</f>
        <v>0</v>
      </c>
      <c r="AD186" s="109"/>
      <c r="AE186" s="110"/>
      <c r="AF186" s="109"/>
      <c r="AG186" s="109"/>
      <c r="AH186" s="109"/>
      <c r="AI186" s="109"/>
      <c r="AJ186" s="109"/>
      <c r="AK186" s="109"/>
      <c r="AL186" s="109"/>
      <c r="AM186" s="109"/>
      <c r="AN186" s="109"/>
      <c r="AO186" s="109"/>
      <c r="AP186" s="110"/>
      <c r="AQ186" s="199">
        <f>SUM(AD186:AP186)</f>
        <v>0</v>
      </c>
      <c r="AR186" s="109"/>
      <c r="AS186" s="109"/>
      <c r="AT186" s="109"/>
      <c r="AU186" s="109"/>
      <c r="AV186" s="109"/>
      <c r="AW186" s="109"/>
      <c r="AX186" s="109"/>
      <c r="AY186" s="109"/>
      <c r="AZ186" s="109"/>
      <c r="BA186" s="109"/>
      <c r="BB186" s="199">
        <f>SUM(AR186:BA186)</f>
        <v>0</v>
      </c>
      <c r="BC186" s="225"/>
      <c r="BD186" s="208">
        <f t="shared" ref="BD186:BD190" si="37">SUM(Q186+AC186+AQ186+BB186)</f>
        <v>0</v>
      </c>
      <c r="BE186" s="242"/>
      <c r="BF186" s="461"/>
    </row>
    <row r="187" spans="1:58" s="1" customFormat="1" x14ac:dyDescent="0.2">
      <c r="A187" s="126"/>
      <c r="B187" s="131"/>
      <c r="C187" s="128"/>
      <c r="D187" s="128"/>
      <c r="E187" s="128"/>
      <c r="F187" s="108"/>
      <c r="G187" s="109"/>
      <c r="H187" s="109"/>
      <c r="I187" s="109"/>
      <c r="J187" s="109"/>
      <c r="K187" s="109"/>
      <c r="L187" s="109"/>
      <c r="M187" s="109"/>
      <c r="N187" s="109"/>
      <c r="O187" s="110"/>
      <c r="P187" s="109"/>
      <c r="Q187" s="199">
        <f>SUM(F187:P187)</f>
        <v>0</v>
      </c>
      <c r="R187" s="109"/>
      <c r="S187" s="109"/>
      <c r="T187" s="109"/>
      <c r="U187" s="109"/>
      <c r="V187" s="109"/>
      <c r="W187" s="109"/>
      <c r="X187" s="110"/>
      <c r="Y187" s="109"/>
      <c r="Z187" s="109"/>
      <c r="AA187" s="109"/>
      <c r="AB187" s="109"/>
      <c r="AC187" s="199">
        <f>SUM(R187:AB187)</f>
        <v>0</v>
      </c>
      <c r="AD187" s="109"/>
      <c r="AE187" s="110"/>
      <c r="AF187" s="109"/>
      <c r="AG187" s="109"/>
      <c r="AH187" s="109"/>
      <c r="AI187" s="109"/>
      <c r="AJ187" s="109"/>
      <c r="AK187" s="109"/>
      <c r="AL187" s="109"/>
      <c r="AM187" s="109"/>
      <c r="AN187" s="109"/>
      <c r="AO187" s="109"/>
      <c r="AP187" s="110"/>
      <c r="AQ187" s="199">
        <f>SUM(AD187:AP187)</f>
        <v>0</v>
      </c>
      <c r="AR187" s="109"/>
      <c r="AS187" s="109"/>
      <c r="AT187" s="109"/>
      <c r="AU187" s="109"/>
      <c r="AV187" s="109"/>
      <c r="AW187" s="109"/>
      <c r="AX187" s="109"/>
      <c r="AY187" s="109"/>
      <c r="AZ187" s="109"/>
      <c r="BA187" s="109"/>
      <c r="BB187" s="199">
        <f>SUM(AR187:BA187)</f>
        <v>0</v>
      </c>
      <c r="BC187" s="225"/>
      <c r="BD187" s="208">
        <f t="shared" si="37"/>
        <v>0</v>
      </c>
      <c r="BE187" s="242"/>
      <c r="BF187" s="461"/>
    </row>
    <row r="188" spans="1:58" s="1" customFormat="1" x14ac:dyDescent="0.2">
      <c r="A188" s="126"/>
      <c r="B188" s="131"/>
      <c r="C188" s="128"/>
      <c r="D188" s="128"/>
      <c r="E188" s="128"/>
      <c r="F188" s="114"/>
      <c r="G188" s="115"/>
      <c r="H188" s="115"/>
      <c r="I188" s="115"/>
      <c r="J188" s="115"/>
      <c r="K188" s="115"/>
      <c r="L188" s="115"/>
      <c r="M188" s="115"/>
      <c r="N188" s="115"/>
      <c r="O188" s="116"/>
      <c r="P188" s="115"/>
      <c r="Q188" s="199">
        <f>SUM(F188:P188)</f>
        <v>0</v>
      </c>
      <c r="R188" s="115"/>
      <c r="S188" s="115"/>
      <c r="T188" s="115"/>
      <c r="U188" s="115"/>
      <c r="V188" s="115"/>
      <c r="W188" s="115"/>
      <c r="X188" s="116"/>
      <c r="Y188" s="115"/>
      <c r="Z188" s="115"/>
      <c r="AA188" s="115"/>
      <c r="AB188" s="115"/>
      <c r="AC188" s="199">
        <f>SUM(R188:AB188)</f>
        <v>0</v>
      </c>
      <c r="AD188" s="115"/>
      <c r="AE188" s="116"/>
      <c r="AF188" s="115"/>
      <c r="AG188" s="115"/>
      <c r="AH188" s="115"/>
      <c r="AI188" s="115"/>
      <c r="AJ188" s="115"/>
      <c r="AK188" s="115"/>
      <c r="AL188" s="115"/>
      <c r="AM188" s="115"/>
      <c r="AN188" s="115"/>
      <c r="AO188" s="115"/>
      <c r="AP188" s="116"/>
      <c r="AQ188" s="199">
        <f>SUM(AD188:AP188)</f>
        <v>0</v>
      </c>
      <c r="AR188" s="115"/>
      <c r="AS188" s="115"/>
      <c r="AT188" s="115"/>
      <c r="AU188" s="115"/>
      <c r="AV188" s="115"/>
      <c r="AW188" s="115"/>
      <c r="AX188" s="115"/>
      <c r="AY188" s="115"/>
      <c r="AZ188" s="115"/>
      <c r="BA188" s="115"/>
      <c r="BB188" s="199">
        <f>SUM(AR188:BA188)</f>
        <v>0</v>
      </c>
      <c r="BC188" s="227"/>
      <c r="BD188" s="208">
        <f t="shared" si="37"/>
        <v>0</v>
      </c>
      <c r="BE188" s="242"/>
      <c r="BF188" s="461"/>
    </row>
    <row r="189" spans="1:58" s="1" customFormat="1" x14ac:dyDescent="0.2">
      <c r="A189" s="126"/>
      <c r="B189" s="131"/>
      <c r="C189" s="128"/>
      <c r="D189" s="128"/>
      <c r="E189" s="128"/>
      <c r="F189" s="114"/>
      <c r="G189" s="115"/>
      <c r="H189" s="115"/>
      <c r="I189" s="115"/>
      <c r="J189" s="115"/>
      <c r="K189" s="115"/>
      <c r="L189" s="115"/>
      <c r="M189" s="115"/>
      <c r="N189" s="115"/>
      <c r="O189" s="116"/>
      <c r="P189" s="115"/>
      <c r="Q189" s="199">
        <f>SUM(F189:P189)</f>
        <v>0</v>
      </c>
      <c r="R189" s="115"/>
      <c r="S189" s="115"/>
      <c r="T189" s="115"/>
      <c r="U189" s="115"/>
      <c r="V189" s="115"/>
      <c r="W189" s="115"/>
      <c r="X189" s="116"/>
      <c r="Y189" s="115"/>
      <c r="Z189" s="115"/>
      <c r="AA189" s="115"/>
      <c r="AB189" s="115"/>
      <c r="AC189" s="199">
        <f>SUM(R189:AB189)</f>
        <v>0</v>
      </c>
      <c r="AD189" s="115"/>
      <c r="AE189" s="116"/>
      <c r="AF189" s="115"/>
      <c r="AG189" s="115"/>
      <c r="AH189" s="115"/>
      <c r="AI189" s="115"/>
      <c r="AJ189" s="115"/>
      <c r="AK189" s="115"/>
      <c r="AL189" s="115"/>
      <c r="AM189" s="115"/>
      <c r="AN189" s="115"/>
      <c r="AO189" s="115"/>
      <c r="AP189" s="116"/>
      <c r="AQ189" s="199">
        <f>SUM(AD189:AP189)</f>
        <v>0</v>
      </c>
      <c r="AR189" s="115"/>
      <c r="AS189" s="115"/>
      <c r="AT189" s="115"/>
      <c r="AU189" s="115"/>
      <c r="AV189" s="115"/>
      <c r="AW189" s="115"/>
      <c r="AX189" s="115"/>
      <c r="AY189" s="115"/>
      <c r="AZ189" s="115"/>
      <c r="BA189" s="115"/>
      <c r="BB189" s="199">
        <f>SUM(AR189:BA189)</f>
        <v>0</v>
      </c>
      <c r="BC189" s="227"/>
      <c r="BD189" s="208">
        <f t="shared" si="37"/>
        <v>0</v>
      </c>
      <c r="BE189" s="242"/>
      <c r="BF189" s="461"/>
    </row>
    <row r="190" spans="1:58" s="1" customFormat="1" x14ac:dyDescent="0.2">
      <c r="A190" s="126"/>
      <c r="B190" s="131"/>
      <c r="C190" s="128"/>
      <c r="D190" s="128"/>
      <c r="E190" s="128"/>
      <c r="F190" s="114"/>
      <c r="G190" s="115"/>
      <c r="H190" s="115"/>
      <c r="I190" s="115"/>
      <c r="J190" s="115"/>
      <c r="K190" s="115"/>
      <c r="L190" s="115"/>
      <c r="M190" s="115"/>
      <c r="N190" s="115"/>
      <c r="O190" s="116"/>
      <c r="P190" s="115"/>
      <c r="Q190" s="199">
        <f>SUM(F190:P190)</f>
        <v>0</v>
      </c>
      <c r="R190" s="115"/>
      <c r="S190" s="115"/>
      <c r="T190" s="115"/>
      <c r="U190" s="115"/>
      <c r="V190" s="115"/>
      <c r="W190" s="115"/>
      <c r="X190" s="116"/>
      <c r="Y190" s="115"/>
      <c r="Z190" s="115"/>
      <c r="AA190" s="115"/>
      <c r="AB190" s="115"/>
      <c r="AC190" s="199">
        <f>SUM(R190:AB190)</f>
        <v>0</v>
      </c>
      <c r="AD190" s="115"/>
      <c r="AE190" s="116"/>
      <c r="AF190" s="115"/>
      <c r="AG190" s="115"/>
      <c r="AH190" s="115"/>
      <c r="AI190" s="115"/>
      <c r="AJ190" s="115"/>
      <c r="AK190" s="115"/>
      <c r="AL190" s="115"/>
      <c r="AM190" s="115"/>
      <c r="AN190" s="115"/>
      <c r="AO190" s="115"/>
      <c r="AP190" s="116"/>
      <c r="AQ190" s="199">
        <f>SUM(AD190:AP190)</f>
        <v>0</v>
      </c>
      <c r="AR190" s="115"/>
      <c r="AS190" s="115"/>
      <c r="AT190" s="115"/>
      <c r="AU190" s="115"/>
      <c r="AV190" s="115"/>
      <c r="AW190" s="115"/>
      <c r="AX190" s="115"/>
      <c r="AY190" s="115"/>
      <c r="AZ190" s="115"/>
      <c r="BA190" s="115"/>
      <c r="BB190" s="199">
        <f>SUM(AR190:BA190)</f>
        <v>0</v>
      </c>
      <c r="BC190" s="227"/>
      <c r="BD190" s="208">
        <f t="shared" si="37"/>
        <v>0</v>
      </c>
      <c r="BE190" s="242"/>
      <c r="BF190" s="461"/>
    </row>
    <row r="191" spans="1:58" s="1" customFormat="1" ht="15.75" thickBot="1" x14ac:dyDescent="0.3">
      <c r="A191" s="444" t="s">
        <v>1</v>
      </c>
      <c r="B191" s="157"/>
      <c r="C191" s="158"/>
      <c r="D191" s="158"/>
      <c r="E191" s="158"/>
      <c r="F191" s="111"/>
      <c r="G191" s="112"/>
      <c r="H191" s="112"/>
      <c r="I191" s="112"/>
      <c r="J191" s="112"/>
      <c r="K191" s="112"/>
      <c r="L191" s="112"/>
      <c r="M191" s="112"/>
      <c r="N191" s="112"/>
      <c r="O191" s="113"/>
      <c r="P191" s="112"/>
      <c r="Q191" s="200">
        <f>SUBTOTAL(9,Q186:Q190)</f>
        <v>0</v>
      </c>
      <c r="R191" s="112"/>
      <c r="S191" s="112"/>
      <c r="T191" s="112"/>
      <c r="U191" s="112"/>
      <c r="V191" s="112"/>
      <c r="W191" s="112"/>
      <c r="X191" s="113"/>
      <c r="Y191" s="112"/>
      <c r="Z191" s="112"/>
      <c r="AA191" s="112"/>
      <c r="AB191" s="112"/>
      <c r="AC191" s="200">
        <f>SUBTOTAL(9,AC186:AC190)</f>
        <v>0</v>
      </c>
      <c r="AD191" s="112"/>
      <c r="AE191" s="113"/>
      <c r="AF191" s="112"/>
      <c r="AG191" s="112"/>
      <c r="AH191" s="112"/>
      <c r="AI191" s="112"/>
      <c r="AJ191" s="112"/>
      <c r="AK191" s="112"/>
      <c r="AL191" s="112"/>
      <c r="AM191" s="112"/>
      <c r="AN191" s="112"/>
      <c r="AO191" s="112"/>
      <c r="AP191" s="113"/>
      <c r="AQ191" s="200">
        <f>SUBTOTAL(9,AQ186:AQ190)</f>
        <v>0</v>
      </c>
      <c r="AR191" s="112"/>
      <c r="AS191" s="112"/>
      <c r="AT191" s="112"/>
      <c r="AU191" s="112"/>
      <c r="AV191" s="112"/>
      <c r="AW191" s="112"/>
      <c r="AX191" s="112"/>
      <c r="AY191" s="112"/>
      <c r="AZ191" s="112"/>
      <c r="BA191" s="112"/>
      <c r="BB191" s="200">
        <f>SUBTOTAL(9,BB186:BB190)</f>
        <v>0</v>
      </c>
      <c r="BC191" s="228"/>
      <c r="BD191" s="209">
        <f>SUBTOTAL(9,BD186:BD190)</f>
        <v>0</v>
      </c>
      <c r="BE191" s="244">
        <f>'totaal BOL niv 4 3 jr'!G45</f>
        <v>0</v>
      </c>
      <c r="BF191" s="461"/>
    </row>
    <row r="192" spans="1:58" s="1" customFormat="1" ht="15" thickTop="1" x14ac:dyDescent="0.2">
      <c r="A192" s="445" t="str">
        <f>'totaal BOL niv 4 3 jr'!B46</f>
        <v xml:space="preserve">3g </v>
      </c>
      <c r="B192" s="451"/>
      <c r="C192" s="388"/>
      <c r="D192" s="388"/>
      <c r="E192" s="388"/>
      <c r="F192" s="389"/>
      <c r="G192" s="390"/>
      <c r="H192" s="390"/>
      <c r="I192" s="390"/>
      <c r="J192" s="390"/>
      <c r="K192" s="390"/>
      <c r="L192" s="390"/>
      <c r="M192" s="390"/>
      <c r="N192" s="390"/>
      <c r="O192" s="390"/>
      <c r="P192" s="390"/>
      <c r="Q192" s="409"/>
      <c r="R192" s="390"/>
      <c r="S192" s="390"/>
      <c r="T192" s="390"/>
      <c r="U192" s="390"/>
      <c r="V192" s="390"/>
      <c r="W192" s="390"/>
      <c r="X192" s="390"/>
      <c r="Y192" s="390"/>
      <c r="Z192" s="390"/>
      <c r="AA192" s="390"/>
      <c r="AB192" s="390"/>
      <c r="AC192" s="409"/>
      <c r="AD192" s="390"/>
      <c r="AE192" s="390"/>
      <c r="AF192" s="390"/>
      <c r="AG192" s="390"/>
      <c r="AH192" s="390"/>
      <c r="AI192" s="390"/>
      <c r="AJ192" s="390"/>
      <c r="AK192" s="390"/>
      <c r="AL192" s="390"/>
      <c r="AM192" s="390"/>
      <c r="AN192" s="390"/>
      <c r="AO192" s="390"/>
      <c r="AP192" s="390"/>
      <c r="AQ192" s="409"/>
      <c r="AR192" s="390"/>
      <c r="AS192" s="390"/>
      <c r="AT192" s="390"/>
      <c r="AU192" s="390"/>
      <c r="AV192" s="390"/>
      <c r="AW192" s="390"/>
      <c r="AX192" s="390"/>
      <c r="AY192" s="390"/>
      <c r="AZ192" s="390"/>
      <c r="BA192" s="390"/>
      <c r="BB192" s="409"/>
      <c r="BC192" s="403"/>
      <c r="BD192" s="404" t="s">
        <v>8</v>
      </c>
      <c r="BE192" s="242"/>
      <c r="BF192" s="464"/>
    </row>
    <row r="193" spans="1:58" s="1" customFormat="1" x14ac:dyDescent="0.2">
      <c r="A193" s="126"/>
      <c r="B193" s="131"/>
      <c r="C193" s="128"/>
      <c r="D193" s="128"/>
      <c r="E193" s="128"/>
      <c r="F193" s="108"/>
      <c r="G193" s="109"/>
      <c r="H193" s="109"/>
      <c r="I193" s="109"/>
      <c r="J193" s="109"/>
      <c r="K193" s="109"/>
      <c r="L193" s="109"/>
      <c r="M193" s="109"/>
      <c r="N193" s="109"/>
      <c r="O193" s="110"/>
      <c r="P193" s="109"/>
      <c r="Q193" s="199">
        <f>SUM(F193:P193)</f>
        <v>0</v>
      </c>
      <c r="R193" s="109"/>
      <c r="S193" s="109"/>
      <c r="T193" s="109"/>
      <c r="U193" s="109"/>
      <c r="V193" s="109"/>
      <c r="W193" s="109"/>
      <c r="X193" s="110"/>
      <c r="Y193" s="109"/>
      <c r="Z193" s="109"/>
      <c r="AA193" s="109"/>
      <c r="AB193" s="109"/>
      <c r="AC193" s="199">
        <f>SUM(R193:AB193)</f>
        <v>0</v>
      </c>
      <c r="AD193" s="109"/>
      <c r="AE193" s="110"/>
      <c r="AF193" s="109"/>
      <c r="AG193" s="109"/>
      <c r="AH193" s="109"/>
      <c r="AI193" s="109"/>
      <c r="AJ193" s="109"/>
      <c r="AK193" s="109"/>
      <c r="AL193" s="109"/>
      <c r="AM193" s="109"/>
      <c r="AN193" s="109"/>
      <c r="AO193" s="109"/>
      <c r="AP193" s="110"/>
      <c r="AQ193" s="199">
        <f>SUM(AD193:AP193)</f>
        <v>0</v>
      </c>
      <c r="AR193" s="109"/>
      <c r="AS193" s="109"/>
      <c r="AT193" s="109"/>
      <c r="AU193" s="109"/>
      <c r="AV193" s="109"/>
      <c r="AW193" s="109"/>
      <c r="AX193" s="109"/>
      <c r="AY193" s="109"/>
      <c r="AZ193" s="109"/>
      <c r="BA193" s="109"/>
      <c r="BB193" s="199">
        <f>SUM(AR193:BA193)</f>
        <v>0</v>
      </c>
      <c r="BC193" s="225"/>
      <c r="BD193" s="208">
        <f t="shared" ref="BD193:BD197" si="38">SUM(Q193+AC193+AQ193+BB193)</f>
        <v>0</v>
      </c>
      <c r="BE193" s="242"/>
      <c r="BF193" s="461"/>
    </row>
    <row r="194" spans="1:58" s="1" customFormat="1" x14ac:dyDescent="0.2">
      <c r="A194" s="126"/>
      <c r="B194" s="131"/>
      <c r="C194" s="128"/>
      <c r="D194" s="128"/>
      <c r="E194" s="128"/>
      <c r="F194" s="108"/>
      <c r="G194" s="109"/>
      <c r="H194" s="109"/>
      <c r="I194" s="109"/>
      <c r="J194" s="109"/>
      <c r="K194" s="109"/>
      <c r="L194" s="109"/>
      <c r="M194" s="109"/>
      <c r="N194" s="109"/>
      <c r="O194" s="110"/>
      <c r="P194" s="109"/>
      <c r="Q194" s="199">
        <f>SUM(F194:P194)</f>
        <v>0</v>
      </c>
      <c r="R194" s="109"/>
      <c r="S194" s="109"/>
      <c r="T194" s="109"/>
      <c r="U194" s="109"/>
      <c r="V194" s="109"/>
      <c r="W194" s="109"/>
      <c r="X194" s="110"/>
      <c r="Y194" s="109"/>
      <c r="Z194" s="109"/>
      <c r="AA194" s="109"/>
      <c r="AB194" s="109"/>
      <c r="AC194" s="199">
        <f>SUM(R194:AB194)</f>
        <v>0</v>
      </c>
      <c r="AD194" s="109"/>
      <c r="AE194" s="110"/>
      <c r="AF194" s="109"/>
      <c r="AG194" s="109"/>
      <c r="AH194" s="109"/>
      <c r="AI194" s="109"/>
      <c r="AJ194" s="109"/>
      <c r="AK194" s="109"/>
      <c r="AL194" s="109"/>
      <c r="AM194" s="109"/>
      <c r="AN194" s="109"/>
      <c r="AO194" s="109"/>
      <c r="AP194" s="110"/>
      <c r="AQ194" s="199">
        <f>SUM(AD194:AP194)</f>
        <v>0</v>
      </c>
      <c r="AR194" s="109"/>
      <c r="AS194" s="109"/>
      <c r="AT194" s="109"/>
      <c r="AU194" s="109"/>
      <c r="AV194" s="109"/>
      <c r="AW194" s="109"/>
      <c r="AX194" s="109"/>
      <c r="AY194" s="109"/>
      <c r="AZ194" s="109"/>
      <c r="BA194" s="109"/>
      <c r="BB194" s="199">
        <f>SUM(AR194:BA194)</f>
        <v>0</v>
      </c>
      <c r="BC194" s="225"/>
      <c r="BD194" s="208">
        <f t="shared" si="38"/>
        <v>0</v>
      </c>
      <c r="BE194" s="242"/>
      <c r="BF194" s="461"/>
    </row>
    <row r="195" spans="1:58" s="1" customFormat="1" x14ac:dyDescent="0.2">
      <c r="A195" s="126"/>
      <c r="B195" s="131"/>
      <c r="C195" s="128"/>
      <c r="D195" s="128"/>
      <c r="E195" s="128"/>
      <c r="F195" s="114"/>
      <c r="G195" s="115"/>
      <c r="H195" s="115"/>
      <c r="I195" s="115"/>
      <c r="J195" s="115"/>
      <c r="K195" s="115"/>
      <c r="L195" s="115"/>
      <c r="M195" s="115"/>
      <c r="N195" s="115"/>
      <c r="O195" s="116"/>
      <c r="P195" s="115"/>
      <c r="Q195" s="199">
        <f>SUM(F195:P195)</f>
        <v>0</v>
      </c>
      <c r="R195" s="115"/>
      <c r="S195" s="115"/>
      <c r="T195" s="115"/>
      <c r="U195" s="115"/>
      <c r="V195" s="115"/>
      <c r="W195" s="115"/>
      <c r="X195" s="116"/>
      <c r="Y195" s="115"/>
      <c r="Z195" s="115"/>
      <c r="AA195" s="115"/>
      <c r="AB195" s="115"/>
      <c r="AC195" s="199">
        <f>SUM(R195:AB195)</f>
        <v>0</v>
      </c>
      <c r="AD195" s="115"/>
      <c r="AE195" s="116"/>
      <c r="AF195" s="115"/>
      <c r="AG195" s="115"/>
      <c r="AH195" s="115"/>
      <c r="AI195" s="115"/>
      <c r="AJ195" s="115"/>
      <c r="AK195" s="115"/>
      <c r="AL195" s="115"/>
      <c r="AM195" s="115"/>
      <c r="AN195" s="115"/>
      <c r="AO195" s="115"/>
      <c r="AP195" s="116"/>
      <c r="AQ195" s="199">
        <f>SUM(AD195:AP195)</f>
        <v>0</v>
      </c>
      <c r="AR195" s="115"/>
      <c r="AS195" s="115"/>
      <c r="AT195" s="115"/>
      <c r="AU195" s="115"/>
      <c r="AV195" s="115"/>
      <c r="AW195" s="115"/>
      <c r="AX195" s="115"/>
      <c r="AY195" s="115"/>
      <c r="AZ195" s="115"/>
      <c r="BA195" s="115"/>
      <c r="BB195" s="199">
        <f>SUM(AR195:BA195)</f>
        <v>0</v>
      </c>
      <c r="BC195" s="227"/>
      <c r="BD195" s="208">
        <f t="shared" si="38"/>
        <v>0</v>
      </c>
      <c r="BE195" s="242"/>
      <c r="BF195" s="461"/>
    </row>
    <row r="196" spans="1:58" s="1" customFormat="1" x14ac:dyDescent="0.2">
      <c r="A196" s="126"/>
      <c r="B196" s="131"/>
      <c r="C196" s="128"/>
      <c r="D196" s="128"/>
      <c r="E196" s="128"/>
      <c r="F196" s="114"/>
      <c r="G196" s="115"/>
      <c r="H196" s="115"/>
      <c r="I196" s="115"/>
      <c r="J196" s="115"/>
      <c r="K196" s="115"/>
      <c r="L196" s="115"/>
      <c r="M196" s="115"/>
      <c r="N196" s="115"/>
      <c r="O196" s="116"/>
      <c r="P196" s="115"/>
      <c r="Q196" s="199">
        <f>SUM(F196:P196)</f>
        <v>0</v>
      </c>
      <c r="R196" s="115"/>
      <c r="S196" s="115"/>
      <c r="T196" s="115"/>
      <c r="U196" s="115"/>
      <c r="V196" s="115"/>
      <c r="W196" s="115"/>
      <c r="X196" s="116"/>
      <c r="Y196" s="115"/>
      <c r="Z196" s="115"/>
      <c r="AA196" s="115"/>
      <c r="AB196" s="115"/>
      <c r="AC196" s="199">
        <f>SUM(R196:AB196)</f>
        <v>0</v>
      </c>
      <c r="AD196" s="115"/>
      <c r="AE196" s="116"/>
      <c r="AF196" s="115"/>
      <c r="AG196" s="115"/>
      <c r="AH196" s="115"/>
      <c r="AI196" s="115"/>
      <c r="AJ196" s="115"/>
      <c r="AK196" s="115"/>
      <c r="AL196" s="115"/>
      <c r="AM196" s="115"/>
      <c r="AN196" s="115"/>
      <c r="AO196" s="115"/>
      <c r="AP196" s="116"/>
      <c r="AQ196" s="199">
        <f>SUM(AD196:AP196)</f>
        <v>0</v>
      </c>
      <c r="AR196" s="115"/>
      <c r="AS196" s="115"/>
      <c r="AT196" s="115"/>
      <c r="AU196" s="115"/>
      <c r="AV196" s="115"/>
      <c r="AW196" s="115"/>
      <c r="AX196" s="115"/>
      <c r="AY196" s="115"/>
      <c r="AZ196" s="115"/>
      <c r="BA196" s="115"/>
      <c r="BB196" s="199">
        <f>SUM(AR196:BA196)</f>
        <v>0</v>
      </c>
      <c r="BC196" s="227"/>
      <c r="BD196" s="208">
        <f t="shared" si="38"/>
        <v>0</v>
      </c>
      <c r="BE196" s="242"/>
      <c r="BF196" s="461"/>
    </row>
    <row r="197" spans="1:58" s="1" customFormat="1" x14ac:dyDescent="0.2">
      <c r="A197" s="126"/>
      <c r="B197" s="131"/>
      <c r="C197" s="128"/>
      <c r="D197" s="128"/>
      <c r="E197" s="128"/>
      <c r="F197" s="114"/>
      <c r="G197" s="115"/>
      <c r="H197" s="115"/>
      <c r="I197" s="115"/>
      <c r="J197" s="115"/>
      <c r="K197" s="115"/>
      <c r="L197" s="115"/>
      <c r="M197" s="115"/>
      <c r="N197" s="115"/>
      <c r="O197" s="116"/>
      <c r="P197" s="115"/>
      <c r="Q197" s="199">
        <f>SUM(F197:P197)</f>
        <v>0</v>
      </c>
      <c r="R197" s="115"/>
      <c r="S197" s="115"/>
      <c r="T197" s="115"/>
      <c r="U197" s="115"/>
      <c r="V197" s="115"/>
      <c r="W197" s="115"/>
      <c r="X197" s="116"/>
      <c r="Y197" s="115"/>
      <c r="Z197" s="115"/>
      <c r="AA197" s="115"/>
      <c r="AB197" s="115"/>
      <c r="AC197" s="199">
        <f>SUM(R197:AB197)</f>
        <v>0</v>
      </c>
      <c r="AD197" s="115"/>
      <c r="AE197" s="116"/>
      <c r="AF197" s="115"/>
      <c r="AG197" s="115"/>
      <c r="AH197" s="115"/>
      <c r="AI197" s="115"/>
      <c r="AJ197" s="115"/>
      <c r="AK197" s="115"/>
      <c r="AL197" s="115"/>
      <c r="AM197" s="115"/>
      <c r="AN197" s="115"/>
      <c r="AO197" s="115"/>
      <c r="AP197" s="116"/>
      <c r="AQ197" s="199">
        <f>SUM(AD197:AP197)</f>
        <v>0</v>
      </c>
      <c r="AR197" s="115"/>
      <c r="AS197" s="115"/>
      <c r="AT197" s="115"/>
      <c r="AU197" s="115"/>
      <c r="AV197" s="115"/>
      <c r="AW197" s="115"/>
      <c r="AX197" s="115"/>
      <c r="AY197" s="115"/>
      <c r="AZ197" s="115"/>
      <c r="BA197" s="115"/>
      <c r="BB197" s="199">
        <f>SUM(AR197:BA197)</f>
        <v>0</v>
      </c>
      <c r="BC197" s="227"/>
      <c r="BD197" s="208">
        <f t="shared" si="38"/>
        <v>0</v>
      </c>
      <c r="BE197" s="242"/>
      <c r="BF197" s="461"/>
    </row>
    <row r="198" spans="1:58" s="1" customFormat="1" ht="15.75" thickBot="1" x14ac:dyDescent="0.3">
      <c r="A198" s="444" t="s">
        <v>1</v>
      </c>
      <c r="B198" s="157"/>
      <c r="C198" s="158"/>
      <c r="D198" s="158"/>
      <c r="E198" s="158"/>
      <c r="F198" s="111"/>
      <c r="G198" s="112"/>
      <c r="H198" s="112"/>
      <c r="I198" s="112"/>
      <c r="J198" s="112"/>
      <c r="K198" s="112"/>
      <c r="L198" s="112"/>
      <c r="M198" s="112"/>
      <c r="N198" s="112"/>
      <c r="O198" s="113"/>
      <c r="P198" s="112"/>
      <c r="Q198" s="200">
        <f>SUBTOTAL(9,Q193:Q197)</f>
        <v>0</v>
      </c>
      <c r="R198" s="112"/>
      <c r="S198" s="112"/>
      <c r="T198" s="112"/>
      <c r="U198" s="112"/>
      <c r="V198" s="112"/>
      <c r="W198" s="112"/>
      <c r="X198" s="113"/>
      <c r="Y198" s="112"/>
      <c r="Z198" s="112"/>
      <c r="AA198" s="112"/>
      <c r="AB198" s="112"/>
      <c r="AC198" s="200">
        <f>SUBTOTAL(9,AC193:AC197)</f>
        <v>0</v>
      </c>
      <c r="AD198" s="112"/>
      <c r="AE198" s="113"/>
      <c r="AF198" s="112"/>
      <c r="AG198" s="112"/>
      <c r="AH198" s="112"/>
      <c r="AI198" s="112"/>
      <c r="AJ198" s="112"/>
      <c r="AK198" s="112"/>
      <c r="AL198" s="112"/>
      <c r="AM198" s="112"/>
      <c r="AN198" s="112"/>
      <c r="AO198" s="112"/>
      <c r="AP198" s="113"/>
      <c r="AQ198" s="200">
        <f>SUBTOTAL(9,AQ193:AQ197)</f>
        <v>0</v>
      </c>
      <c r="AR198" s="112"/>
      <c r="AS198" s="112"/>
      <c r="AT198" s="112"/>
      <c r="AU198" s="112"/>
      <c r="AV198" s="112"/>
      <c r="AW198" s="112"/>
      <c r="AX198" s="112"/>
      <c r="AY198" s="112"/>
      <c r="AZ198" s="112"/>
      <c r="BA198" s="112"/>
      <c r="BB198" s="200">
        <f>SUBTOTAL(9,BB193:BB197)</f>
        <v>0</v>
      </c>
      <c r="BC198" s="228"/>
      <c r="BD198" s="209">
        <f>SUBTOTAL(9,BD193:BD197)</f>
        <v>0</v>
      </c>
      <c r="BE198" s="244">
        <f>'totaal BOL niv 4 3 jr'!G46</f>
        <v>0</v>
      </c>
      <c r="BF198" s="461"/>
    </row>
    <row r="199" spans="1:58" s="1" customFormat="1" ht="15" thickTop="1" x14ac:dyDescent="0.2">
      <c r="A199" s="445" t="str">
        <f>'totaal BOL niv 4 3 jr'!B47</f>
        <v>3h</v>
      </c>
      <c r="B199" s="451"/>
      <c r="C199" s="388"/>
      <c r="D199" s="388"/>
      <c r="E199" s="388"/>
      <c r="F199" s="389"/>
      <c r="G199" s="390"/>
      <c r="H199" s="390"/>
      <c r="I199" s="390"/>
      <c r="J199" s="390"/>
      <c r="K199" s="390"/>
      <c r="L199" s="390"/>
      <c r="M199" s="390"/>
      <c r="N199" s="390"/>
      <c r="O199" s="390"/>
      <c r="P199" s="390"/>
      <c r="Q199" s="409"/>
      <c r="R199" s="390"/>
      <c r="S199" s="390"/>
      <c r="T199" s="390"/>
      <c r="U199" s="390"/>
      <c r="V199" s="390"/>
      <c r="W199" s="390"/>
      <c r="X199" s="390"/>
      <c r="Y199" s="390"/>
      <c r="Z199" s="390"/>
      <c r="AA199" s="390"/>
      <c r="AB199" s="390"/>
      <c r="AC199" s="409"/>
      <c r="AD199" s="390"/>
      <c r="AE199" s="390"/>
      <c r="AF199" s="390"/>
      <c r="AG199" s="390"/>
      <c r="AH199" s="390"/>
      <c r="AI199" s="390"/>
      <c r="AJ199" s="390"/>
      <c r="AK199" s="390"/>
      <c r="AL199" s="390"/>
      <c r="AM199" s="390"/>
      <c r="AN199" s="390"/>
      <c r="AO199" s="390"/>
      <c r="AP199" s="390"/>
      <c r="AQ199" s="409"/>
      <c r="AR199" s="390"/>
      <c r="AS199" s="390"/>
      <c r="AT199" s="390"/>
      <c r="AU199" s="390"/>
      <c r="AV199" s="390"/>
      <c r="AW199" s="390"/>
      <c r="AX199" s="390"/>
      <c r="AY199" s="390"/>
      <c r="AZ199" s="390"/>
      <c r="BA199" s="390"/>
      <c r="BB199" s="409"/>
      <c r="BC199" s="403"/>
      <c r="BD199" s="404" t="s">
        <v>8</v>
      </c>
      <c r="BE199" s="242"/>
      <c r="BF199" s="464"/>
    </row>
    <row r="200" spans="1:58" s="1" customFormat="1" x14ac:dyDescent="0.2">
      <c r="A200" s="126"/>
      <c r="B200" s="131"/>
      <c r="C200" s="128"/>
      <c r="D200" s="128"/>
      <c r="E200" s="128"/>
      <c r="F200" s="108"/>
      <c r="G200" s="109"/>
      <c r="H200" s="109"/>
      <c r="I200" s="109"/>
      <c r="J200" s="109"/>
      <c r="K200" s="109"/>
      <c r="L200" s="109"/>
      <c r="M200" s="109"/>
      <c r="N200" s="109"/>
      <c r="O200" s="110"/>
      <c r="P200" s="109"/>
      <c r="Q200" s="199">
        <f>SUM(F200:P200)</f>
        <v>0</v>
      </c>
      <c r="R200" s="109"/>
      <c r="S200" s="109"/>
      <c r="T200" s="109"/>
      <c r="U200" s="109"/>
      <c r="V200" s="109"/>
      <c r="W200" s="109"/>
      <c r="X200" s="110"/>
      <c r="Y200" s="109"/>
      <c r="Z200" s="109"/>
      <c r="AA200" s="109"/>
      <c r="AB200" s="109"/>
      <c r="AC200" s="199">
        <f>SUM(R200:AB200)</f>
        <v>0</v>
      </c>
      <c r="AD200" s="109"/>
      <c r="AE200" s="110"/>
      <c r="AF200" s="109"/>
      <c r="AG200" s="109"/>
      <c r="AH200" s="109"/>
      <c r="AI200" s="109"/>
      <c r="AJ200" s="109"/>
      <c r="AK200" s="109"/>
      <c r="AL200" s="109"/>
      <c r="AM200" s="109"/>
      <c r="AN200" s="109"/>
      <c r="AO200" s="109"/>
      <c r="AP200" s="110"/>
      <c r="AQ200" s="199">
        <f>SUM(AD200:AP200)</f>
        <v>0</v>
      </c>
      <c r="AR200" s="109"/>
      <c r="AS200" s="109"/>
      <c r="AT200" s="109"/>
      <c r="AU200" s="109"/>
      <c r="AV200" s="109"/>
      <c r="AW200" s="109"/>
      <c r="AX200" s="109"/>
      <c r="AY200" s="109"/>
      <c r="AZ200" s="109"/>
      <c r="BA200" s="109"/>
      <c r="BB200" s="199">
        <f>SUM(AR200:BA200)</f>
        <v>0</v>
      </c>
      <c r="BC200" s="225"/>
      <c r="BD200" s="208">
        <f t="shared" ref="BD200:BD204" si="39">SUM(Q200+AC200+AQ200+BB200)</f>
        <v>0</v>
      </c>
      <c r="BE200" s="242"/>
      <c r="BF200" s="461"/>
    </row>
    <row r="201" spans="1:58" s="1" customFormat="1" x14ac:dyDescent="0.2">
      <c r="A201" s="126"/>
      <c r="B201" s="131"/>
      <c r="C201" s="128"/>
      <c r="D201" s="128"/>
      <c r="E201" s="128"/>
      <c r="F201" s="108"/>
      <c r="G201" s="109"/>
      <c r="H201" s="109"/>
      <c r="I201" s="109"/>
      <c r="J201" s="109"/>
      <c r="K201" s="109"/>
      <c r="L201" s="109"/>
      <c r="M201" s="109"/>
      <c r="N201" s="109"/>
      <c r="O201" s="110"/>
      <c r="P201" s="109"/>
      <c r="Q201" s="199">
        <f>SUM(F201:P201)</f>
        <v>0</v>
      </c>
      <c r="R201" s="109"/>
      <c r="S201" s="109"/>
      <c r="T201" s="109"/>
      <c r="U201" s="109"/>
      <c r="V201" s="109"/>
      <c r="W201" s="109"/>
      <c r="X201" s="110"/>
      <c r="Y201" s="109"/>
      <c r="Z201" s="109"/>
      <c r="AA201" s="109"/>
      <c r="AB201" s="109"/>
      <c r="AC201" s="199">
        <f>SUM(R201:AB201)</f>
        <v>0</v>
      </c>
      <c r="AD201" s="109"/>
      <c r="AE201" s="110"/>
      <c r="AF201" s="109"/>
      <c r="AG201" s="109"/>
      <c r="AH201" s="109"/>
      <c r="AI201" s="109"/>
      <c r="AJ201" s="109"/>
      <c r="AK201" s="109"/>
      <c r="AL201" s="109"/>
      <c r="AM201" s="109"/>
      <c r="AN201" s="109"/>
      <c r="AO201" s="109"/>
      <c r="AP201" s="110"/>
      <c r="AQ201" s="199">
        <f>SUM(AD201:AP201)</f>
        <v>0</v>
      </c>
      <c r="AR201" s="109"/>
      <c r="AS201" s="109"/>
      <c r="AT201" s="109"/>
      <c r="AU201" s="109"/>
      <c r="AV201" s="109"/>
      <c r="AW201" s="109"/>
      <c r="AX201" s="109"/>
      <c r="AY201" s="109"/>
      <c r="AZ201" s="109"/>
      <c r="BA201" s="109"/>
      <c r="BB201" s="199">
        <f>SUM(AR201:BA201)</f>
        <v>0</v>
      </c>
      <c r="BC201" s="225"/>
      <c r="BD201" s="208">
        <f t="shared" si="39"/>
        <v>0</v>
      </c>
      <c r="BE201" s="242"/>
      <c r="BF201" s="461"/>
    </row>
    <row r="202" spans="1:58" s="1" customFormat="1" x14ac:dyDescent="0.2">
      <c r="A202" s="126"/>
      <c r="B202" s="131"/>
      <c r="C202" s="128"/>
      <c r="D202" s="128"/>
      <c r="E202" s="128"/>
      <c r="F202" s="114"/>
      <c r="G202" s="115"/>
      <c r="H202" s="115"/>
      <c r="I202" s="115"/>
      <c r="J202" s="115"/>
      <c r="K202" s="115"/>
      <c r="L202" s="115"/>
      <c r="M202" s="115"/>
      <c r="N202" s="115"/>
      <c r="O202" s="116"/>
      <c r="P202" s="115"/>
      <c r="Q202" s="199">
        <f>SUM(F202:P202)</f>
        <v>0</v>
      </c>
      <c r="R202" s="115"/>
      <c r="S202" s="115"/>
      <c r="T202" s="115"/>
      <c r="U202" s="115"/>
      <c r="V202" s="115"/>
      <c r="W202" s="115"/>
      <c r="X202" s="116"/>
      <c r="Y202" s="115"/>
      <c r="Z202" s="115"/>
      <c r="AA202" s="115"/>
      <c r="AB202" s="115"/>
      <c r="AC202" s="199">
        <f>SUM(R202:AB202)</f>
        <v>0</v>
      </c>
      <c r="AD202" s="115"/>
      <c r="AE202" s="116"/>
      <c r="AF202" s="115"/>
      <c r="AG202" s="115"/>
      <c r="AH202" s="115"/>
      <c r="AI202" s="115"/>
      <c r="AJ202" s="115"/>
      <c r="AK202" s="115"/>
      <c r="AL202" s="115"/>
      <c r="AM202" s="115"/>
      <c r="AN202" s="115"/>
      <c r="AO202" s="115"/>
      <c r="AP202" s="116"/>
      <c r="AQ202" s="199">
        <f>SUM(AD202:AP202)</f>
        <v>0</v>
      </c>
      <c r="AR202" s="115"/>
      <c r="AS202" s="115"/>
      <c r="AT202" s="115"/>
      <c r="AU202" s="115"/>
      <c r="AV202" s="115"/>
      <c r="AW202" s="115"/>
      <c r="AX202" s="115"/>
      <c r="AY202" s="115"/>
      <c r="AZ202" s="115"/>
      <c r="BA202" s="115"/>
      <c r="BB202" s="199">
        <f>SUM(AR202:BA202)</f>
        <v>0</v>
      </c>
      <c r="BC202" s="227"/>
      <c r="BD202" s="208">
        <f t="shared" si="39"/>
        <v>0</v>
      </c>
      <c r="BE202" s="242"/>
      <c r="BF202" s="461"/>
    </row>
    <row r="203" spans="1:58" s="1" customFormat="1" x14ac:dyDescent="0.2">
      <c r="A203" s="126"/>
      <c r="B203" s="131"/>
      <c r="C203" s="128"/>
      <c r="D203" s="128"/>
      <c r="E203" s="128"/>
      <c r="F203" s="114"/>
      <c r="G203" s="115"/>
      <c r="H203" s="115"/>
      <c r="I203" s="115"/>
      <c r="J203" s="115"/>
      <c r="K203" s="115"/>
      <c r="L203" s="115"/>
      <c r="M203" s="115"/>
      <c r="N203" s="115"/>
      <c r="O203" s="116"/>
      <c r="P203" s="115"/>
      <c r="Q203" s="199">
        <f>SUM(F203:P203)</f>
        <v>0</v>
      </c>
      <c r="R203" s="115"/>
      <c r="S203" s="115"/>
      <c r="T203" s="115"/>
      <c r="U203" s="115"/>
      <c r="V203" s="115"/>
      <c r="W203" s="115"/>
      <c r="X203" s="116"/>
      <c r="Y203" s="115"/>
      <c r="Z203" s="115"/>
      <c r="AA203" s="115"/>
      <c r="AB203" s="115"/>
      <c r="AC203" s="199">
        <f>SUM(R203:AB203)</f>
        <v>0</v>
      </c>
      <c r="AD203" s="115"/>
      <c r="AE203" s="116"/>
      <c r="AF203" s="115"/>
      <c r="AG203" s="115"/>
      <c r="AH203" s="115"/>
      <c r="AI203" s="115"/>
      <c r="AJ203" s="115"/>
      <c r="AK203" s="115"/>
      <c r="AL203" s="115"/>
      <c r="AM203" s="115"/>
      <c r="AN203" s="115"/>
      <c r="AO203" s="115"/>
      <c r="AP203" s="116"/>
      <c r="AQ203" s="199">
        <f>SUM(AD203:AP203)</f>
        <v>0</v>
      </c>
      <c r="AR203" s="115"/>
      <c r="AS203" s="115"/>
      <c r="AT203" s="115"/>
      <c r="AU203" s="115"/>
      <c r="AV203" s="115"/>
      <c r="AW203" s="115"/>
      <c r="AX203" s="115"/>
      <c r="AY203" s="115"/>
      <c r="AZ203" s="115"/>
      <c r="BA203" s="115"/>
      <c r="BB203" s="199">
        <f>SUM(AR203:BA203)</f>
        <v>0</v>
      </c>
      <c r="BC203" s="227"/>
      <c r="BD203" s="208">
        <f t="shared" si="39"/>
        <v>0</v>
      </c>
      <c r="BE203" s="242"/>
      <c r="BF203" s="461"/>
    </row>
    <row r="204" spans="1:58" s="1" customFormat="1" x14ac:dyDescent="0.2">
      <c r="A204" s="126"/>
      <c r="B204" s="131"/>
      <c r="C204" s="128"/>
      <c r="D204" s="128"/>
      <c r="E204" s="128"/>
      <c r="F204" s="114"/>
      <c r="G204" s="115"/>
      <c r="H204" s="115"/>
      <c r="I204" s="115"/>
      <c r="J204" s="115"/>
      <c r="K204" s="115"/>
      <c r="L204" s="115"/>
      <c r="M204" s="115"/>
      <c r="N204" s="115"/>
      <c r="O204" s="116"/>
      <c r="P204" s="115"/>
      <c r="Q204" s="199">
        <f>SUM(F204:P204)</f>
        <v>0</v>
      </c>
      <c r="R204" s="115"/>
      <c r="S204" s="115"/>
      <c r="T204" s="115"/>
      <c r="U204" s="115"/>
      <c r="V204" s="115"/>
      <c r="W204" s="115"/>
      <c r="X204" s="116"/>
      <c r="Y204" s="115"/>
      <c r="Z204" s="115"/>
      <c r="AA204" s="115"/>
      <c r="AB204" s="115"/>
      <c r="AC204" s="199">
        <f>SUM(R204:AB204)</f>
        <v>0</v>
      </c>
      <c r="AD204" s="115"/>
      <c r="AE204" s="116"/>
      <c r="AF204" s="115"/>
      <c r="AG204" s="115"/>
      <c r="AH204" s="115"/>
      <c r="AI204" s="115"/>
      <c r="AJ204" s="115"/>
      <c r="AK204" s="115"/>
      <c r="AL204" s="115"/>
      <c r="AM204" s="115"/>
      <c r="AN204" s="115"/>
      <c r="AO204" s="115"/>
      <c r="AP204" s="116"/>
      <c r="AQ204" s="199">
        <f>SUM(AD204:AP204)</f>
        <v>0</v>
      </c>
      <c r="AR204" s="115"/>
      <c r="AS204" s="115"/>
      <c r="AT204" s="115"/>
      <c r="AU204" s="115"/>
      <c r="AV204" s="115"/>
      <c r="AW204" s="115"/>
      <c r="AX204" s="115"/>
      <c r="AY204" s="115"/>
      <c r="AZ204" s="115"/>
      <c r="BA204" s="115"/>
      <c r="BB204" s="199">
        <f>SUM(AR204:BA204)</f>
        <v>0</v>
      </c>
      <c r="BC204" s="227"/>
      <c r="BD204" s="208">
        <f t="shared" si="39"/>
        <v>0</v>
      </c>
      <c r="BE204" s="242"/>
      <c r="BF204" s="461"/>
    </row>
    <row r="205" spans="1:58" s="1" customFormat="1" ht="15.75" thickBot="1" x14ac:dyDescent="0.3">
      <c r="A205" s="444" t="s">
        <v>1</v>
      </c>
      <c r="B205" s="157"/>
      <c r="C205" s="158"/>
      <c r="D205" s="158"/>
      <c r="E205" s="158"/>
      <c r="F205" s="111"/>
      <c r="G205" s="112"/>
      <c r="H205" s="112"/>
      <c r="I205" s="112"/>
      <c r="J205" s="112"/>
      <c r="K205" s="112"/>
      <c r="L205" s="112"/>
      <c r="M205" s="112"/>
      <c r="N205" s="112"/>
      <c r="O205" s="113"/>
      <c r="P205" s="112"/>
      <c r="Q205" s="200">
        <f>SUBTOTAL(9,Q200:Q204)</f>
        <v>0</v>
      </c>
      <c r="R205" s="112"/>
      <c r="S205" s="112"/>
      <c r="T205" s="112"/>
      <c r="U205" s="112"/>
      <c r="V205" s="112"/>
      <c r="W205" s="112"/>
      <c r="X205" s="113"/>
      <c r="Y205" s="112"/>
      <c r="Z205" s="112"/>
      <c r="AA205" s="112"/>
      <c r="AB205" s="112"/>
      <c r="AC205" s="200">
        <f>SUBTOTAL(9,AC200:AC204)</f>
        <v>0</v>
      </c>
      <c r="AD205" s="112"/>
      <c r="AE205" s="113"/>
      <c r="AF205" s="112"/>
      <c r="AG205" s="112"/>
      <c r="AH205" s="112"/>
      <c r="AI205" s="112"/>
      <c r="AJ205" s="112"/>
      <c r="AK205" s="112"/>
      <c r="AL205" s="112"/>
      <c r="AM205" s="112"/>
      <c r="AN205" s="112"/>
      <c r="AO205" s="112"/>
      <c r="AP205" s="113"/>
      <c r="AQ205" s="200">
        <f>SUBTOTAL(9,AQ200:AQ204)</f>
        <v>0</v>
      </c>
      <c r="AR205" s="112"/>
      <c r="AS205" s="112"/>
      <c r="AT205" s="112"/>
      <c r="AU205" s="112"/>
      <c r="AV205" s="112"/>
      <c r="AW205" s="112"/>
      <c r="AX205" s="112"/>
      <c r="AY205" s="112"/>
      <c r="AZ205" s="112"/>
      <c r="BA205" s="112"/>
      <c r="BB205" s="200">
        <f>SUBTOTAL(9,BB200:BB204)</f>
        <v>0</v>
      </c>
      <c r="BC205" s="228"/>
      <c r="BD205" s="209">
        <f>SUBTOTAL(9,BD200:BD204)</f>
        <v>0</v>
      </c>
      <c r="BE205" s="244">
        <f>'totaal BOL niv 4 3 jr'!G47</f>
        <v>0</v>
      </c>
      <c r="BF205" s="461"/>
    </row>
    <row r="206" spans="1:58" s="1" customFormat="1" ht="15" thickTop="1" x14ac:dyDescent="0.2">
      <c r="A206" s="445" t="str">
        <f>'totaal BOL niv 4 3 jr'!B48</f>
        <v>3i</v>
      </c>
      <c r="B206" s="451"/>
      <c r="C206" s="388"/>
      <c r="D206" s="388"/>
      <c r="E206" s="388"/>
      <c r="F206" s="389"/>
      <c r="G206" s="390"/>
      <c r="H206" s="390"/>
      <c r="I206" s="390"/>
      <c r="J206" s="390"/>
      <c r="K206" s="390"/>
      <c r="L206" s="390"/>
      <c r="M206" s="390"/>
      <c r="N206" s="390"/>
      <c r="O206" s="390"/>
      <c r="P206" s="390"/>
      <c r="Q206" s="409"/>
      <c r="R206" s="390"/>
      <c r="S206" s="390"/>
      <c r="T206" s="390"/>
      <c r="U206" s="390"/>
      <c r="V206" s="390"/>
      <c r="W206" s="390"/>
      <c r="X206" s="390"/>
      <c r="Y206" s="390"/>
      <c r="Z206" s="390"/>
      <c r="AA206" s="390"/>
      <c r="AB206" s="390"/>
      <c r="AC206" s="409"/>
      <c r="AD206" s="390"/>
      <c r="AE206" s="390"/>
      <c r="AF206" s="390"/>
      <c r="AG206" s="390"/>
      <c r="AH206" s="390"/>
      <c r="AI206" s="390"/>
      <c r="AJ206" s="390"/>
      <c r="AK206" s="390"/>
      <c r="AL206" s="390"/>
      <c r="AM206" s="390"/>
      <c r="AN206" s="390"/>
      <c r="AO206" s="390"/>
      <c r="AP206" s="390"/>
      <c r="AQ206" s="409"/>
      <c r="AR206" s="390"/>
      <c r="AS206" s="390"/>
      <c r="AT206" s="390"/>
      <c r="AU206" s="390"/>
      <c r="AV206" s="390"/>
      <c r="AW206" s="390"/>
      <c r="AX206" s="390"/>
      <c r="AY206" s="390"/>
      <c r="AZ206" s="390"/>
      <c r="BA206" s="390"/>
      <c r="BB206" s="409"/>
      <c r="BC206" s="403"/>
      <c r="BD206" s="404" t="s">
        <v>8</v>
      </c>
      <c r="BE206" s="242"/>
      <c r="BF206" s="464"/>
    </row>
    <row r="207" spans="1:58" s="1" customFormat="1" x14ac:dyDescent="0.2">
      <c r="A207" s="126"/>
      <c r="B207" s="131"/>
      <c r="C207" s="128"/>
      <c r="D207" s="128"/>
      <c r="E207" s="128"/>
      <c r="F207" s="108"/>
      <c r="G207" s="109"/>
      <c r="H207" s="109"/>
      <c r="I207" s="109"/>
      <c r="J207" s="109"/>
      <c r="K207" s="109"/>
      <c r="L207" s="109"/>
      <c r="M207" s="109"/>
      <c r="N207" s="109"/>
      <c r="O207" s="110"/>
      <c r="P207" s="109"/>
      <c r="Q207" s="199">
        <f>SUM(F207:P207)</f>
        <v>0</v>
      </c>
      <c r="R207" s="109"/>
      <c r="S207" s="109"/>
      <c r="T207" s="109"/>
      <c r="U207" s="109"/>
      <c r="V207" s="109"/>
      <c r="W207" s="109"/>
      <c r="X207" s="110"/>
      <c r="Y207" s="109"/>
      <c r="Z207" s="109"/>
      <c r="AA207" s="109"/>
      <c r="AB207" s="109"/>
      <c r="AC207" s="199">
        <f>SUM(R207:AB207)</f>
        <v>0</v>
      </c>
      <c r="AD207" s="109"/>
      <c r="AE207" s="110"/>
      <c r="AF207" s="109"/>
      <c r="AG207" s="109"/>
      <c r="AH207" s="109"/>
      <c r="AI207" s="109"/>
      <c r="AJ207" s="109"/>
      <c r="AK207" s="109"/>
      <c r="AL207" s="109"/>
      <c r="AM207" s="109"/>
      <c r="AN207" s="109"/>
      <c r="AO207" s="109"/>
      <c r="AP207" s="110"/>
      <c r="AQ207" s="199">
        <f>SUM(AD207:AP207)</f>
        <v>0</v>
      </c>
      <c r="AR207" s="109"/>
      <c r="AS207" s="109"/>
      <c r="AT207" s="109"/>
      <c r="AU207" s="109"/>
      <c r="AV207" s="109"/>
      <c r="AW207" s="109"/>
      <c r="AX207" s="109"/>
      <c r="AY207" s="109"/>
      <c r="AZ207" s="109"/>
      <c r="BA207" s="109"/>
      <c r="BB207" s="199">
        <f>SUM(AR207:BA207)</f>
        <v>0</v>
      </c>
      <c r="BC207" s="225"/>
      <c r="BD207" s="208">
        <f t="shared" ref="BD207:BD211" si="40">SUM(Q207+AC207+AQ207+BB207)</f>
        <v>0</v>
      </c>
      <c r="BE207" s="242"/>
      <c r="BF207" s="461"/>
    </row>
    <row r="208" spans="1:58" s="1" customFormat="1" x14ac:dyDescent="0.2">
      <c r="A208" s="126"/>
      <c r="B208" s="131"/>
      <c r="C208" s="128"/>
      <c r="D208" s="128"/>
      <c r="E208" s="128"/>
      <c r="F208" s="108"/>
      <c r="G208" s="109"/>
      <c r="H208" s="109"/>
      <c r="I208" s="109"/>
      <c r="J208" s="109"/>
      <c r="K208" s="109"/>
      <c r="L208" s="109"/>
      <c r="M208" s="109"/>
      <c r="N208" s="109"/>
      <c r="O208" s="110"/>
      <c r="P208" s="109"/>
      <c r="Q208" s="199">
        <f>SUM(F208:P208)</f>
        <v>0</v>
      </c>
      <c r="R208" s="109"/>
      <c r="S208" s="109"/>
      <c r="T208" s="109"/>
      <c r="U208" s="109"/>
      <c r="V208" s="109"/>
      <c r="W208" s="109"/>
      <c r="X208" s="110"/>
      <c r="Y208" s="109"/>
      <c r="Z208" s="109"/>
      <c r="AA208" s="109"/>
      <c r="AB208" s="109"/>
      <c r="AC208" s="199">
        <f>SUM(R208:AB208)</f>
        <v>0</v>
      </c>
      <c r="AD208" s="109"/>
      <c r="AE208" s="110"/>
      <c r="AF208" s="109"/>
      <c r="AG208" s="109"/>
      <c r="AH208" s="109"/>
      <c r="AI208" s="109"/>
      <c r="AJ208" s="109"/>
      <c r="AK208" s="109"/>
      <c r="AL208" s="109"/>
      <c r="AM208" s="109"/>
      <c r="AN208" s="109"/>
      <c r="AO208" s="109"/>
      <c r="AP208" s="110"/>
      <c r="AQ208" s="199">
        <f>SUM(AD208:AP208)</f>
        <v>0</v>
      </c>
      <c r="AR208" s="109"/>
      <c r="AS208" s="109"/>
      <c r="AT208" s="109"/>
      <c r="AU208" s="109"/>
      <c r="AV208" s="109"/>
      <c r="AW208" s="109"/>
      <c r="AX208" s="109"/>
      <c r="AY208" s="109"/>
      <c r="AZ208" s="109"/>
      <c r="BA208" s="109"/>
      <c r="BB208" s="199">
        <f>SUM(AR208:BA208)</f>
        <v>0</v>
      </c>
      <c r="BC208" s="225"/>
      <c r="BD208" s="208">
        <f t="shared" si="40"/>
        <v>0</v>
      </c>
      <c r="BE208" s="242"/>
      <c r="BF208" s="461"/>
    </row>
    <row r="209" spans="1:58" s="1" customFormat="1" x14ac:dyDescent="0.2">
      <c r="A209" s="126"/>
      <c r="B209" s="131"/>
      <c r="C209" s="128"/>
      <c r="D209" s="128"/>
      <c r="E209" s="128"/>
      <c r="F209" s="114"/>
      <c r="G209" s="115"/>
      <c r="H209" s="115"/>
      <c r="I209" s="115"/>
      <c r="J209" s="115"/>
      <c r="K209" s="115"/>
      <c r="L209" s="115"/>
      <c r="M209" s="115"/>
      <c r="N209" s="115"/>
      <c r="O209" s="116"/>
      <c r="P209" s="115"/>
      <c r="Q209" s="199">
        <f>SUM(F209:P209)</f>
        <v>0</v>
      </c>
      <c r="R209" s="115"/>
      <c r="S209" s="115"/>
      <c r="T209" s="115"/>
      <c r="U209" s="115"/>
      <c r="V209" s="115"/>
      <c r="W209" s="115"/>
      <c r="X209" s="116"/>
      <c r="Y209" s="115"/>
      <c r="Z209" s="115"/>
      <c r="AA209" s="115"/>
      <c r="AB209" s="115"/>
      <c r="AC209" s="199">
        <f>SUM(R209:AB209)</f>
        <v>0</v>
      </c>
      <c r="AD209" s="115"/>
      <c r="AE209" s="116"/>
      <c r="AF209" s="115"/>
      <c r="AG209" s="115"/>
      <c r="AH209" s="115"/>
      <c r="AI209" s="115"/>
      <c r="AJ209" s="115"/>
      <c r="AK209" s="115"/>
      <c r="AL209" s="115"/>
      <c r="AM209" s="115"/>
      <c r="AN209" s="115"/>
      <c r="AO209" s="115"/>
      <c r="AP209" s="116"/>
      <c r="AQ209" s="199">
        <f>SUM(AD209:AP209)</f>
        <v>0</v>
      </c>
      <c r="AR209" s="115"/>
      <c r="AS209" s="115"/>
      <c r="AT209" s="115"/>
      <c r="AU209" s="115"/>
      <c r="AV209" s="115"/>
      <c r="AW209" s="115"/>
      <c r="AX209" s="115"/>
      <c r="AY209" s="115"/>
      <c r="AZ209" s="115"/>
      <c r="BA209" s="115"/>
      <c r="BB209" s="199">
        <f>SUM(AR209:BA209)</f>
        <v>0</v>
      </c>
      <c r="BC209" s="227"/>
      <c r="BD209" s="208">
        <f t="shared" si="40"/>
        <v>0</v>
      </c>
      <c r="BE209" s="242"/>
      <c r="BF209" s="461"/>
    </row>
    <row r="210" spans="1:58" s="1" customFormat="1" x14ac:dyDescent="0.2">
      <c r="A210" s="126"/>
      <c r="B210" s="131"/>
      <c r="C210" s="128"/>
      <c r="D210" s="128"/>
      <c r="E210" s="128"/>
      <c r="F210" s="114"/>
      <c r="G210" s="115"/>
      <c r="H210" s="115"/>
      <c r="I210" s="115"/>
      <c r="J210" s="115"/>
      <c r="K210" s="115"/>
      <c r="L210" s="115"/>
      <c r="M210" s="115"/>
      <c r="N210" s="115"/>
      <c r="O210" s="116"/>
      <c r="P210" s="115"/>
      <c r="Q210" s="199">
        <f>SUM(F210:P210)</f>
        <v>0</v>
      </c>
      <c r="R210" s="115"/>
      <c r="S210" s="115"/>
      <c r="T210" s="115"/>
      <c r="U210" s="115"/>
      <c r="V210" s="115"/>
      <c r="W210" s="115"/>
      <c r="X210" s="116"/>
      <c r="Y210" s="115"/>
      <c r="Z210" s="115"/>
      <c r="AA210" s="115"/>
      <c r="AB210" s="115"/>
      <c r="AC210" s="199">
        <f>SUM(R210:AB210)</f>
        <v>0</v>
      </c>
      <c r="AD210" s="115"/>
      <c r="AE210" s="116"/>
      <c r="AF210" s="115"/>
      <c r="AG210" s="115"/>
      <c r="AH210" s="115"/>
      <c r="AI210" s="115"/>
      <c r="AJ210" s="115"/>
      <c r="AK210" s="115"/>
      <c r="AL210" s="115"/>
      <c r="AM210" s="115"/>
      <c r="AN210" s="115"/>
      <c r="AO210" s="115"/>
      <c r="AP210" s="116"/>
      <c r="AQ210" s="199">
        <f>SUM(AD210:AP210)</f>
        <v>0</v>
      </c>
      <c r="AR210" s="115"/>
      <c r="AS210" s="115"/>
      <c r="AT210" s="115"/>
      <c r="AU210" s="115"/>
      <c r="AV210" s="115"/>
      <c r="AW210" s="115"/>
      <c r="AX210" s="115"/>
      <c r="AY210" s="115"/>
      <c r="AZ210" s="115"/>
      <c r="BA210" s="115"/>
      <c r="BB210" s="199">
        <f>SUM(AR210:BA210)</f>
        <v>0</v>
      </c>
      <c r="BC210" s="227"/>
      <c r="BD210" s="208">
        <f t="shared" si="40"/>
        <v>0</v>
      </c>
      <c r="BE210" s="242"/>
      <c r="BF210" s="461"/>
    </row>
    <row r="211" spans="1:58" s="1" customFormat="1" x14ac:dyDescent="0.2">
      <c r="A211" s="126"/>
      <c r="B211" s="131"/>
      <c r="C211" s="128"/>
      <c r="D211" s="128"/>
      <c r="E211" s="128"/>
      <c r="F211" s="114"/>
      <c r="G211" s="115"/>
      <c r="H211" s="115"/>
      <c r="I211" s="115"/>
      <c r="J211" s="115"/>
      <c r="K211" s="115"/>
      <c r="L211" s="115"/>
      <c r="M211" s="115"/>
      <c r="N211" s="115"/>
      <c r="O211" s="116"/>
      <c r="P211" s="115"/>
      <c r="Q211" s="199">
        <f>SUM(F211:P211)</f>
        <v>0</v>
      </c>
      <c r="R211" s="115"/>
      <c r="S211" s="115"/>
      <c r="T211" s="115"/>
      <c r="U211" s="115"/>
      <c r="V211" s="115"/>
      <c r="W211" s="115"/>
      <c r="X211" s="116"/>
      <c r="Y211" s="115"/>
      <c r="Z211" s="115"/>
      <c r="AA211" s="115"/>
      <c r="AB211" s="115"/>
      <c r="AC211" s="199">
        <f>SUM(R211:AB211)</f>
        <v>0</v>
      </c>
      <c r="AD211" s="115"/>
      <c r="AE211" s="116"/>
      <c r="AF211" s="115"/>
      <c r="AG211" s="115"/>
      <c r="AH211" s="115"/>
      <c r="AI211" s="115"/>
      <c r="AJ211" s="115"/>
      <c r="AK211" s="115"/>
      <c r="AL211" s="115"/>
      <c r="AM211" s="115"/>
      <c r="AN211" s="115"/>
      <c r="AO211" s="115"/>
      <c r="AP211" s="116"/>
      <c r="AQ211" s="199">
        <f>SUM(AD211:AP211)</f>
        <v>0</v>
      </c>
      <c r="AR211" s="115"/>
      <c r="AS211" s="115"/>
      <c r="AT211" s="115"/>
      <c r="AU211" s="115"/>
      <c r="AV211" s="115"/>
      <c r="AW211" s="115"/>
      <c r="AX211" s="115"/>
      <c r="AY211" s="115"/>
      <c r="AZ211" s="115"/>
      <c r="BA211" s="115"/>
      <c r="BB211" s="199">
        <f>SUM(AR211:BA211)</f>
        <v>0</v>
      </c>
      <c r="BC211" s="227"/>
      <c r="BD211" s="208">
        <f t="shared" si="40"/>
        <v>0</v>
      </c>
      <c r="BE211" s="242"/>
      <c r="BF211" s="461"/>
    </row>
    <row r="212" spans="1:58" s="1" customFormat="1" ht="15.75" thickBot="1" x14ac:dyDescent="0.3">
      <c r="A212" s="444" t="s">
        <v>1</v>
      </c>
      <c r="B212" s="157"/>
      <c r="C212" s="158"/>
      <c r="D212" s="158"/>
      <c r="E212" s="158"/>
      <c r="F212" s="111"/>
      <c r="G212" s="112"/>
      <c r="H212" s="112"/>
      <c r="I212" s="112"/>
      <c r="J212" s="112"/>
      <c r="K212" s="112"/>
      <c r="L212" s="112"/>
      <c r="M212" s="112"/>
      <c r="N212" s="112"/>
      <c r="O212" s="113"/>
      <c r="P212" s="112"/>
      <c r="Q212" s="200">
        <f>SUBTOTAL(9,Q207:Q211)</f>
        <v>0</v>
      </c>
      <c r="R212" s="112"/>
      <c r="S212" s="112"/>
      <c r="T212" s="112"/>
      <c r="U212" s="112"/>
      <c r="V212" s="112"/>
      <c r="W212" s="112"/>
      <c r="X212" s="113"/>
      <c r="Y212" s="112"/>
      <c r="Z212" s="112"/>
      <c r="AA212" s="112"/>
      <c r="AB212" s="112"/>
      <c r="AC212" s="200">
        <f>SUBTOTAL(9,AC207:AC211)</f>
        <v>0</v>
      </c>
      <c r="AD212" s="112"/>
      <c r="AE212" s="113"/>
      <c r="AF212" s="112"/>
      <c r="AG212" s="112"/>
      <c r="AH212" s="112"/>
      <c r="AI212" s="112"/>
      <c r="AJ212" s="112"/>
      <c r="AK212" s="112"/>
      <c r="AL212" s="112"/>
      <c r="AM212" s="112"/>
      <c r="AN212" s="112"/>
      <c r="AO212" s="112"/>
      <c r="AP212" s="113"/>
      <c r="AQ212" s="200">
        <f>SUBTOTAL(9,AQ207:AQ211)</f>
        <v>0</v>
      </c>
      <c r="AR212" s="112"/>
      <c r="AS212" s="112"/>
      <c r="AT212" s="112"/>
      <c r="AU212" s="112"/>
      <c r="AV212" s="112"/>
      <c r="AW212" s="112"/>
      <c r="AX212" s="112"/>
      <c r="AY212" s="112"/>
      <c r="AZ212" s="112"/>
      <c r="BA212" s="112"/>
      <c r="BB212" s="200">
        <f>SUBTOTAL(9,BB207:BB211)</f>
        <v>0</v>
      </c>
      <c r="BC212" s="228"/>
      <c r="BD212" s="209">
        <f>SUBTOTAL(9,BD207:BD211)</f>
        <v>0</v>
      </c>
      <c r="BE212" s="244">
        <f>'totaal BOL niv 4 3 jr'!G48</f>
        <v>0</v>
      </c>
      <c r="BF212" s="461"/>
    </row>
    <row r="213" spans="1:58" s="1" customFormat="1" ht="15" thickTop="1" x14ac:dyDescent="0.2">
      <c r="A213" s="445" t="str">
        <f>'totaal BOL niv 4 3 jr'!B49</f>
        <v>3j</v>
      </c>
      <c r="B213" s="451"/>
      <c r="C213" s="388"/>
      <c r="D213" s="388"/>
      <c r="E213" s="388"/>
      <c r="F213" s="389"/>
      <c r="G213" s="390"/>
      <c r="H213" s="390"/>
      <c r="I213" s="390"/>
      <c r="J213" s="390"/>
      <c r="K213" s="390"/>
      <c r="L213" s="390"/>
      <c r="M213" s="390"/>
      <c r="N213" s="390"/>
      <c r="O213" s="390"/>
      <c r="P213" s="390"/>
      <c r="Q213" s="409"/>
      <c r="R213" s="390"/>
      <c r="S213" s="390"/>
      <c r="T213" s="390"/>
      <c r="U213" s="390"/>
      <c r="V213" s="390"/>
      <c r="W213" s="390"/>
      <c r="X213" s="390"/>
      <c r="Y213" s="390"/>
      <c r="Z213" s="390"/>
      <c r="AA213" s="390"/>
      <c r="AB213" s="390"/>
      <c r="AC213" s="409"/>
      <c r="AD213" s="390"/>
      <c r="AE213" s="390"/>
      <c r="AF213" s="390"/>
      <c r="AG213" s="390"/>
      <c r="AH213" s="390"/>
      <c r="AI213" s="390"/>
      <c r="AJ213" s="390"/>
      <c r="AK213" s="390"/>
      <c r="AL213" s="390"/>
      <c r="AM213" s="390"/>
      <c r="AN213" s="390"/>
      <c r="AO213" s="390"/>
      <c r="AP213" s="390"/>
      <c r="AQ213" s="409"/>
      <c r="AR213" s="390"/>
      <c r="AS213" s="390"/>
      <c r="AT213" s="390"/>
      <c r="AU213" s="390"/>
      <c r="AV213" s="390"/>
      <c r="AW213" s="390"/>
      <c r="AX213" s="390"/>
      <c r="AY213" s="390"/>
      <c r="AZ213" s="390"/>
      <c r="BA213" s="390"/>
      <c r="BB213" s="409"/>
      <c r="BC213" s="403"/>
      <c r="BD213" s="404" t="s">
        <v>8</v>
      </c>
      <c r="BE213" s="242"/>
      <c r="BF213" s="464"/>
    </row>
    <row r="214" spans="1:58" s="1" customFormat="1" x14ac:dyDescent="0.2">
      <c r="A214" s="126"/>
      <c r="B214" s="131"/>
      <c r="C214" s="128"/>
      <c r="D214" s="128"/>
      <c r="E214" s="128"/>
      <c r="F214" s="108"/>
      <c r="G214" s="109"/>
      <c r="H214" s="109"/>
      <c r="I214" s="109"/>
      <c r="J214" s="109"/>
      <c r="K214" s="109"/>
      <c r="L214" s="109"/>
      <c r="M214" s="109"/>
      <c r="N214" s="109"/>
      <c r="O214" s="110"/>
      <c r="P214" s="109"/>
      <c r="Q214" s="199">
        <f>SUM(F214:P214)</f>
        <v>0</v>
      </c>
      <c r="R214" s="109"/>
      <c r="S214" s="109"/>
      <c r="T214" s="109"/>
      <c r="U214" s="109"/>
      <c r="V214" s="109"/>
      <c r="W214" s="109"/>
      <c r="X214" s="110"/>
      <c r="Y214" s="109"/>
      <c r="Z214" s="109"/>
      <c r="AA214" s="109"/>
      <c r="AB214" s="109"/>
      <c r="AC214" s="199">
        <f>SUM(R214:AB214)</f>
        <v>0</v>
      </c>
      <c r="AD214" s="109"/>
      <c r="AE214" s="110"/>
      <c r="AF214" s="109"/>
      <c r="AG214" s="109"/>
      <c r="AH214" s="109"/>
      <c r="AI214" s="109"/>
      <c r="AJ214" s="109"/>
      <c r="AK214" s="109"/>
      <c r="AL214" s="109"/>
      <c r="AM214" s="109"/>
      <c r="AN214" s="109"/>
      <c r="AO214" s="109"/>
      <c r="AP214" s="110"/>
      <c r="AQ214" s="199">
        <f>SUM(AD214:AP214)</f>
        <v>0</v>
      </c>
      <c r="AR214" s="109"/>
      <c r="AS214" s="109"/>
      <c r="AT214" s="109"/>
      <c r="AU214" s="109"/>
      <c r="AV214" s="109"/>
      <c r="AW214" s="109"/>
      <c r="AX214" s="109"/>
      <c r="AY214" s="109"/>
      <c r="AZ214" s="109"/>
      <c r="BA214" s="109"/>
      <c r="BB214" s="199">
        <f>SUM(AR214:BA214)</f>
        <v>0</v>
      </c>
      <c r="BC214" s="225"/>
      <c r="BD214" s="208">
        <f t="shared" ref="BD214:BD218" si="41">SUM(Q214+AC214+AQ214+BB214)</f>
        <v>0</v>
      </c>
      <c r="BE214" s="242"/>
      <c r="BF214" s="461"/>
    </row>
    <row r="215" spans="1:58" s="1" customFormat="1" x14ac:dyDescent="0.2">
      <c r="A215" s="126"/>
      <c r="B215" s="131"/>
      <c r="C215" s="128"/>
      <c r="D215" s="128"/>
      <c r="E215" s="128"/>
      <c r="F215" s="108"/>
      <c r="G215" s="109"/>
      <c r="H215" s="109"/>
      <c r="I215" s="109"/>
      <c r="J215" s="109"/>
      <c r="K215" s="109"/>
      <c r="L215" s="109"/>
      <c r="M215" s="109"/>
      <c r="N215" s="109"/>
      <c r="O215" s="110"/>
      <c r="P215" s="109"/>
      <c r="Q215" s="199">
        <f>SUM(F215:P215)</f>
        <v>0</v>
      </c>
      <c r="R215" s="109"/>
      <c r="S215" s="109"/>
      <c r="T215" s="109"/>
      <c r="U215" s="109"/>
      <c r="V215" s="109"/>
      <c r="W215" s="109"/>
      <c r="X215" s="110"/>
      <c r="Y215" s="109"/>
      <c r="Z215" s="109"/>
      <c r="AA215" s="109"/>
      <c r="AB215" s="109"/>
      <c r="AC215" s="199">
        <f>SUM(R215:AB215)</f>
        <v>0</v>
      </c>
      <c r="AD215" s="109"/>
      <c r="AE215" s="110"/>
      <c r="AF215" s="109"/>
      <c r="AG215" s="109"/>
      <c r="AH215" s="109"/>
      <c r="AI215" s="109"/>
      <c r="AJ215" s="109"/>
      <c r="AK215" s="109"/>
      <c r="AL215" s="109"/>
      <c r="AM215" s="109"/>
      <c r="AN215" s="109"/>
      <c r="AO215" s="109"/>
      <c r="AP215" s="110"/>
      <c r="AQ215" s="199">
        <f>SUM(AD215:AP215)</f>
        <v>0</v>
      </c>
      <c r="AR215" s="109"/>
      <c r="AS215" s="109"/>
      <c r="AT215" s="109"/>
      <c r="AU215" s="109"/>
      <c r="AV215" s="109"/>
      <c r="AW215" s="109"/>
      <c r="AX215" s="109"/>
      <c r="AY215" s="109"/>
      <c r="AZ215" s="109"/>
      <c r="BA215" s="109"/>
      <c r="BB215" s="199">
        <f>SUM(AR215:BA215)</f>
        <v>0</v>
      </c>
      <c r="BC215" s="225"/>
      <c r="BD215" s="208">
        <f t="shared" si="41"/>
        <v>0</v>
      </c>
      <c r="BE215" s="242"/>
      <c r="BF215" s="461"/>
    </row>
    <row r="216" spans="1:58" s="1" customFormat="1" x14ac:dyDescent="0.2">
      <c r="A216" s="126"/>
      <c r="B216" s="131"/>
      <c r="C216" s="128"/>
      <c r="D216" s="128"/>
      <c r="E216" s="128"/>
      <c r="F216" s="114"/>
      <c r="G216" s="115"/>
      <c r="H216" s="115"/>
      <c r="I216" s="115"/>
      <c r="J216" s="115"/>
      <c r="K216" s="115"/>
      <c r="L216" s="115"/>
      <c r="M216" s="115"/>
      <c r="N216" s="115"/>
      <c r="O216" s="116"/>
      <c r="P216" s="115"/>
      <c r="Q216" s="199">
        <f>SUM(F216:P216)</f>
        <v>0</v>
      </c>
      <c r="R216" s="115"/>
      <c r="S216" s="115"/>
      <c r="T216" s="115"/>
      <c r="U216" s="115"/>
      <c r="V216" s="115"/>
      <c r="W216" s="115"/>
      <c r="X216" s="116"/>
      <c r="Y216" s="115"/>
      <c r="Z216" s="115"/>
      <c r="AA216" s="115"/>
      <c r="AB216" s="115"/>
      <c r="AC216" s="199">
        <f>SUM(R216:AB216)</f>
        <v>0</v>
      </c>
      <c r="AD216" s="115"/>
      <c r="AE216" s="116"/>
      <c r="AF216" s="115"/>
      <c r="AG216" s="115"/>
      <c r="AH216" s="115"/>
      <c r="AI216" s="115"/>
      <c r="AJ216" s="115"/>
      <c r="AK216" s="115"/>
      <c r="AL216" s="115"/>
      <c r="AM216" s="115"/>
      <c r="AN216" s="115"/>
      <c r="AO216" s="115"/>
      <c r="AP216" s="116"/>
      <c r="AQ216" s="199">
        <f>SUM(AD216:AP216)</f>
        <v>0</v>
      </c>
      <c r="AR216" s="115"/>
      <c r="AS216" s="115"/>
      <c r="AT216" s="115"/>
      <c r="AU216" s="115"/>
      <c r="AV216" s="115"/>
      <c r="AW216" s="115"/>
      <c r="AX216" s="115"/>
      <c r="AY216" s="115"/>
      <c r="AZ216" s="115"/>
      <c r="BA216" s="115"/>
      <c r="BB216" s="199">
        <f>SUM(AR216:BA216)</f>
        <v>0</v>
      </c>
      <c r="BC216" s="227"/>
      <c r="BD216" s="208">
        <f t="shared" si="41"/>
        <v>0</v>
      </c>
      <c r="BE216" s="242"/>
      <c r="BF216" s="461"/>
    </row>
    <row r="217" spans="1:58" s="1" customFormat="1" x14ac:dyDescent="0.2">
      <c r="A217" s="126"/>
      <c r="B217" s="131"/>
      <c r="C217" s="128"/>
      <c r="D217" s="128"/>
      <c r="E217" s="128"/>
      <c r="F217" s="114"/>
      <c r="G217" s="115"/>
      <c r="H217" s="115"/>
      <c r="I217" s="115"/>
      <c r="J217" s="115"/>
      <c r="K217" s="115"/>
      <c r="L217" s="115"/>
      <c r="M217" s="115"/>
      <c r="N217" s="115"/>
      <c r="O217" s="116"/>
      <c r="P217" s="115"/>
      <c r="Q217" s="199">
        <f>SUM(F217:P217)</f>
        <v>0</v>
      </c>
      <c r="R217" s="115"/>
      <c r="S217" s="115"/>
      <c r="T217" s="115"/>
      <c r="U217" s="115"/>
      <c r="V217" s="115"/>
      <c r="W217" s="115"/>
      <c r="X217" s="116"/>
      <c r="Y217" s="115"/>
      <c r="Z217" s="115"/>
      <c r="AA217" s="115"/>
      <c r="AB217" s="115"/>
      <c r="AC217" s="199">
        <f>SUM(R217:AB217)</f>
        <v>0</v>
      </c>
      <c r="AD217" s="115"/>
      <c r="AE217" s="116"/>
      <c r="AF217" s="115"/>
      <c r="AG217" s="115"/>
      <c r="AH217" s="115"/>
      <c r="AI217" s="115"/>
      <c r="AJ217" s="115"/>
      <c r="AK217" s="115"/>
      <c r="AL217" s="115"/>
      <c r="AM217" s="115"/>
      <c r="AN217" s="115"/>
      <c r="AO217" s="115"/>
      <c r="AP217" s="116"/>
      <c r="AQ217" s="199">
        <f>SUM(AD217:AP217)</f>
        <v>0</v>
      </c>
      <c r="AR217" s="115"/>
      <c r="AS217" s="115"/>
      <c r="AT217" s="115"/>
      <c r="AU217" s="115"/>
      <c r="AV217" s="115"/>
      <c r="AW217" s="115"/>
      <c r="AX217" s="115"/>
      <c r="AY217" s="115"/>
      <c r="AZ217" s="115"/>
      <c r="BA217" s="115"/>
      <c r="BB217" s="199">
        <f>SUM(AR217:BA217)</f>
        <v>0</v>
      </c>
      <c r="BC217" s="227"/>
      <c r="BD217" s="208">
        <f t="shared" si="41"/>
        <v>0</v>
      </c>
      <c r="BE217" s="242"/>
      <c r="BF217" s="461"/>
    </row>
    <row r="218" spans="1:58" s="1" customFormat="1" x14ac:dyDescent="0.2">
      <c r="A218" s="126"/>
      <c r="B218" s="131"/>
      <c r="C218" s="128"/>
      <c r="D218" s="128"/>
      <c r="E218" s="128"/>
      <c r="F218" s="114"/>
      <c r="G218" s="115"/>
      <c r="H218" s="115"/>
      <c r="I218" s="115"/>
      <c r="J218" s="115"/>
      <c r="K218" s="115"/>
      <c r="L218" s="115"/>
      <c r="M218" s="115"/>
      <c r="N218" s="115"/>
      <c r="O218" s="116"/>
      <c r="P218" s="115"/>
      <c r="Q218" s="199">
        <f>SUM(F218:P218)</f>
        <v>0</v>
      </c>
      <c r="R218" s="115"/>
      <c r="S218" s="115"/>
      <c r="T218" s="115"/>
      <c r="U218" s="115"/>
      <c r="V218" s="115"/>
      <c r="W218" s="115"/>
      <c r="X218" s="116"/>
      <c r="Y218" s="115"/>
      <c r="Z218" s="115"/>
      <c r="AA218" s="115"/>
      <c r="AB218" s="115"/>
      <c r="AC218" s="199">
        <f>SUM(R218:AB218)</f>
        <v>0</v>
      </c>
      <c r="AD218" s="115"/>
      <c r="AE218" s="116"/>
      <c r="AF218" s="115"/>
      <c r="AG218" s="115"/>
      <c r="AH218" s="115"/>
      <c r="AI218" s="115"/>
      <c r="AJ218" s="115"/>
      <c r="AK218" s="115"/>
      <c r="AL218" s="115"/>
      <c r="AM218" s="115"/>
      <c r="AN218" s="115"/>
      <c r="AO218" s="115"/>
      <c r="AP218" s="116"/>
      <c r="AQ218" s="199">
        <f>SUM(AD218:AP218)</f>
        <v>0</v>
      </c>
      <c r="AR218" s="115"/>
      <c r="AS218" s="115"/>
      <c r="AT218" s="115"/>
      <c r="AU218" s="115"/>
      <c r="AV218" s="115"/>
      <c r="AW218" s="115"/>
      <c r="AX218" s="115"/>
      <c r="AY218" s="115"/>
      <c r="AZ218" s="115"/>
      <c r="BA218" s="115"/>
      <c r="BB218" s="199">
        <f>SUM(AR218:BA218)</f>
        <v>0</v>
      </c>
      <c r="BC218" s="227"/>
      <c r="BD218" s="208">
        <f t="shared" si="41"/>
        <v>0</v>
      </c>
      <c r="BE218" s="242"/>
      <c r="BF218" s="461"/>
    </row>
    <row r="219" spans="1:58" s="1" customFormat="1" ht="15.75" thickBot="1" x14ac:dyDescent="0.3">
      <c r="A219" s="444" t="s">
        <v>1</v>
      </c>
      <c r="B219" s="157"/>
      <c r="C219" s="158"/>
      <c r="D219" s="158"/>
      <c r="E219" s="158"/>
      <c r="F219" s="111"/>
      <c r="G219" s="112"/>
      <c r="H219" s="112"/>
      <c r="I219" s="112"/>
      <c r="J219" s="112"/>
      <c r="K219" s="112"/>
      <c r="L219" s="112"/>
      <c r="M219" s="112"/>
      <c r="N219" s="112"/>
      <c r="O219" s="113"/>
      <c r="P219" s="112"/>
      <c r="Q219" s="200">
        <f>SUBTOTAL(9,Q214:Q218)</f>
        <v>0</v>
      </c>
      <c r="R219" s="112"/>
      <c r="S219" s="112"/>
      <c r="T219" s="112"/>
      <c r="U219" s="112"/>
      <c r="V219" s="112"/>
      <c r="W219" s="112"/>
      <c r="X219" s="113"/>
      <c r="Y219" s="112"/>
      <c r="Z219" s="112"/>
      <c r="AA219" s="112"/>
      <c r="AB219" s="112"/>
      <c r="AC219" s="200">
        <f>SUBTOTAL(9,AC214:AC218)</f>
        <v>0</v>
      </c>
      <c r="AD219" s="112"/>
      <c r="AE219" s="113"/>
      <c r="AF219" s="112"/>
      <c r="AG219" s="112"/>
      <c r="AH219" s="112"/>
      <c r="AI219" s="112"/>
      <c r="AJ219" s="112"/>
      <c r="AK219" s="112"/>
      <c r="AL219" s="112"/>
      <c r="AM219" s="112"/>
      <c r="AN219" s="112"/>
      <c r="AO219" s="112"/>
      <c r="AP219" s="113"/>
      <c r="AQ219" s="200">
        <f>SUBTOTAL(9,AQ214:AQ218)</f>
        <v>0</v>
      </c>
      <c r="AR219" s="112"/>
      <c r="AS219" s="112"/>
      <c r="AT219" s="112"/>
      <c r="AU219" s="112"/>
      <c r="AV219" s="112"/>
      <c r="AW219" s="112"/>
      <c r="AX219" s="112"/>
      <c r="AY219" s="112"/>
      <c r="AZ219" s="112"/>
      <c r="BA219" s="112"/>
      <c r="BB219" s="200">
        <f>SUBTOTAL(9,BB214:BB218)</f>
        <v>0</v>
      </c>
      <c r="BC219" s="228"/>
      <c r="BD219" s="209">
        <f>SUBTOTAL(9,BD214:BD218)</f>
        <v>0</v>
      </c>
      <c r="BE219" s="244">
        <f>'totaal BOL niv 4 3 jr'!G49</f>
        <v>0</v>
      </c>
      <c r="BF219" s="461"/>
    </row>
    <row r="220" spans="1:58" s="1" customFormat="1" ht="15" thickTop="1" x14ac:dyDescent="0.2">
      <c r="A220" s="445" t="s">
        <v>125</v>
      </c>
      <c r="B220" s="451"/>
      <c r="C220" s="388"/>
      <c r="D220" s="388"/>
      <c r="E220" s="388"/>
      <c r="F220" s="389"/>
      <c r="G220" s="390"/>
      <c r="H220" s="390"/>
      <c r="I220" s="390"/>
      <c r="J220" s="390"/>
      <c r="K220" s="390"/>
      <c r="L220" s="390"/>
      <c r="M220" s="390"/>
      <c r="N220" s="390"/>
      <c r="O220" s="390"/>
      <c r="P220" s="390"/>
      <c r="Q220" s="409"/>
      <c r="R220" s="390"/>
      <c r="S220" s="390"/>
      <c r="T220" s="390"/>
      <c r="U220" s="390"/>
      <c r="V220" s="390"/>
      <c r="W220" s="390"/>
      <c r="X220" s="390"/>
      <c r="Y220" s="390"/>
      <c r="Z220" s="390"/>
      <c r="AA220" s="390"/>
      <c r="AB220" s="390"/>
      <c r="AC220" s="409"/>
      <c r="AD220" s="390"/>
      <c r="AE220" s="390"/>
      <c r="AF220" s="390"/>
      <c r="AG220" s="390"/>
      <c r="AH220" s="390"/>
      <c r="AI220" s="390"/>
      <c r="AJ220" s="390"/>
      <c r="AK220" s="390"/>
      <c r="AL220" s="390"/>
      <c r="AM220" s="390"/>
      <c r="AN220" s="390"/>
      <c r="AO220" s="390"/>
      <c r="AP220" s="390"/>
      <c r="AQ220" s="409"/>
      <c r="AR220" s="390"/>
      <c r="AS220" s="390"/>
      <c r="AT220" s="390"/>
      <c r="AU220" s="390"/>
      <c r="AV220" s="390"/>
      <c r="AW220" s="390"/>
      <c r="AX220" s="390"/>
      <c r="AY220" s="390"/>
      <c r="AZ220" s="390"/>
      <c r="BA220" s="390"/>
      <c r="BB220" s="409"/>
      <c r="BC220" s="403"/>
      <c r="BD220" s="404" t="s">
        <v>8</v>
      </c>
      <c r="BE220" s="242"/>
      <c r="BF220" s="464"/>
    </row>
    <row r="221" spans="1:58" s="1" customFormat="1" x14ac:dyDescent="0.2">
      <c r="A221" s="126"/>
      <c r="B221" s="131"/>
      <c r="C221" s="128"/>
      <c r="D221" s="128"/>
      <c r="E221" s="128"/>
      <c r="F221" s="108"/>
      <c r="G221" s="109"/>
      <c r="H221" s="109"/>
      <c r="I221" s="109"/>
      <c r="J221" s="109"/>
      <c r="K221" s="109"/>
      <c r="L221" s="109"/>
      <c r="M221" s="109"/>
      <c r="N221" s="109"/>
      <c r="O221" s="110"/>
      <c r="P221" s="109"/>
      <c r="Q221" s="199">
        <f>SUM(F221:P221)</f>
        <v>0</v>
      </c>
      <c r="R221" s="109"/>
      <c r="S221" s="109"/>
      <c r="T221" s="109"/>
      <c r="U221" s="109"/>
      <c r="V221" s="109"/>
      <c r="W221" s="109"/>
      <c r="X221" s="110"/>
      <c r="Y221" s="109"/>
      <c r="Z221" s="109"/>
      <c r="AA221" s="109"/>
      <c r="AB221" s="109"/>
      <c r="AC221" s="199">
        <f>SUM(R221:AB221)</f>
        <v>0</v>
      </c>
      <c r="AD221" s="109"/>
      <c r="AE221" s="110"/>
      <c r="AF221" s="109"/>
      <c r="AG221" s="109"/>
      <c r="AH221" s="109"/>
      <c r="AI221" s="109"/>
      <c r="AJ221" s="109"/>
      <c r="AK221" s="109"/>
      <c r="AL221" s="109"/>
      <c r="AM221" s="109"/>
      <c r="AN221" s="109"/>
      <c r="AO221" s="109"/>
      <c r="AP221" s="110"/>
      <c r="AQ221" s="199">
        <f>SUM(AD221:AP221)</f>
        <v>0</v>
      </c>
      <c r="AR221" s="109"/>
      <c r="AS221" s="109"/>
      <c r="AT221" s="109"/>
      <c r="AU221" s="109"/>
      <c r="AV221" s="109"/>
      <c r="AW221" s="109"/>
      <c r="AX221" s="109"/>
      <c r="AY221" s="109"/>
      <c r="AZ221" s="109"/>
      <c r="BA221" s="109"/>
      <c r="BB221" s="199">
        <f>SUM(AR221:BA221)</f>
        <v>0</v>
      </c>
      <c r="BC221" s="225"/>
      <c r="BD221" s="208">
        <f t="shared" ref="BD221:BD224" si="42">SUM(Q221+AC221+AQ221+BB221)</f>
        <v>0</v>
      </c>
      <c r="BE221" s="242"/>
      <c r="BF221" s="461"/>
    </row>
    <row r="222" spans="1:58" s="1" customFormat="1" x14ac:dyDescent="0.2">
      <c r="A222" s="126"/>
      <c r="B222" s="131"/>
      <c r="C222" s="128"/>
      <c r="D222" s="128"/>
      <c r="E222" s="128"/>
      <c r="F222" s="114"/>
      <c r="G222" s="115"/>
      <c r="H222" s="115"/>
      <c r="I222" s="115"/>
      <c r="J222" s="115"/>
      <c r="K222" s="115"/>
      <c r="L222" s="115"/>
      <c r="M222" s="115"/>
      <c r="N222" s="115"/>
      <c r="O222" s="116"/>
      <c r="P222" s="115"/>
      <c r="Q222" s="199">
        <f>SUM(F222:P222)</f>
        <v>0</v>
      </c>
      <c r="R222" s="115"/>
      <c r="S222" s="115"/>
      <c r="T222" s="115"/>
      <c r="U222" s="115"/>
      <c r="V222" s="115"/>
      <c r="W222" s="115"/>
      <c r="X222" s="116"/>
      <c r="Y222" s="115"/>
      <c r="Z222" s="115"/>
      <c r="AA222" s="115"/>
      <c r="AB222" s="115"/>
      <c r="AC222" s="199">
        <f>SUM(R222:AB222)</f>
        <v>0</v>
      </c>
      <c r="AD222" s="115"/>
      <c r="AE222" s="116"/>
      <c r="AF222" s="115"/>
      <c r="AG222" s="115"/>
      <c r="AH222" s="115"/>
      <c r="AI222" s="115"/>
      <c r="AJ222" s="115"/>
      <c r="AK222" s="115"/>
      <c r="AL222" s="115"/>
      <c r="AM222" s="115"/>
      <c r="AN222" s="115"/>
      <c r="AO222" s="115"/>
      <c r="AP222" s="116"/>
      <c r="AQ222" s="199">
        <f>SUM(AD222:AP222)</f>
        <v>0</v>
      </c>
      <c r="AR222" s="115"/>
      <c r="AS222" s="115"/>
      <c r="AT222" s="115"/>
      <c r="AU222" s="115"/>
      <c r="AV222" s="115"/>
      <c r="AW222" s="115"/>
      <c r="AX222" s="115"/>
      <c r="AY222" s="115"/>
      <c r="AZ222" s="115"/>
      <c r="BA222" s="115"/>
      <c r="BB222" s="199">
        <f>SUM(AR222:BA222)</f>
        <v>0</v>
      </c>
      <c r="BC222" s="227"/>
      <c r="BD222" s="208">
        <f t="shared" si="42"/>
        <v>0</v>
      </c>
      <c r="BE222" s="242"/>
      <c r="BF222" s="461"/>
    </row>
    <row r="223" spans="1:58" s="1" customFormat="1" x14ac:dyDescent="0.2">
      <c r="A223" s="126"/>
      <c r="B223" s="131"/>
      <c r="C223" s="128"/>
      <c r="D223" s="128"/>
      <c r="E223" s="128"/>
      <c r="F223" s="114"/>
      <c r="G223" s="115"/>
      <c r="H223" s="115"/>
      <c r="I223" s="115"/>
      <c r="J223" s="115"/>
      <c r="K223" s="115"/>
      <c r="L223" s="115"/>
      <c r="M223" s="115"/>
      <c r="N223" s="115"/>
      <c r="O223" s="116"/>
      <c r="P223" s="115"/>
      <c r="Q223" s="199">
        <f>SUM(F223:P223)</f>
        <v>0</v>
      </c>
      <c r="R223" s="115"/>
      <c r="S223" s="115"/>
      <c r="T223" s="115"/>
      <c r="U223" s="115"/>
      <c r="V223" s="115"/>
      <c r="W223" s="115"/>
      <c r="X223" s="116"/>
      <c r="Y223" s="115"/>
      <c r="Z223" s="115"/>
      <c r="AA223" s="115"/>
      <c r="AB223" s="115"/>
      <c r="AC223" s="199">
        <f>SUM(R223:AB223)</f>
        <v>0</v>
      </c>
      <c r="AD223" s="115"/>
      <c r="AE223" s="116"/>
      <c r="AF223" s="115"/>
      <c r="AG223" s="115"/>
      <c r="AH223" s="115"/>
      <c r="AI223" s="115"/>
      <c r="AJ223" s="115"/>
      <c r="AK223" s="115"/>
      <c r="AL223" s="115"/>
      <c r="AM223" s="115"/>
      <c r="AN223" s="115"/>
      <c r="AO223" s="115"/>
      <c r="AP223" s="116"/>
      <c r="AQ223" s="199">
        <f>SUM(AD223:AP223)</f>
        <v>0</v>
      </c>
      <c r="AR223" s="115"/>
      <c r="AS223" s="115"/>
      <c r="AT223" s="115"/>
      <c r="AU223" s="115"/>
      <c r="AV223" s="115"/>
      <c r="AW223" s="115"/>
      <c r="AX223" s="115"/>
      <c r="AY223" s="115"/>
      <c r="AZ223" s="115"/>
      <c r="BA223" s="115"/>
      <c r="BB223" s="199">
        <f>SUM(AR223:BA223)</f>
        <v>0</v>
      </c>
      <c r="BC223" s="227"/>
      <c r="BD223" s="208">
        <f t="shared" si="42"/>
        <v>0</v>
      </c>
      <c r="BE223" s="242"/>
      <c r="BF223" s="461"/>
    </row>
    <row r="224" spans="1:58" s="1" customFormat="1" x14ac:dyDescent="0.2">
      <c r="A224" s="126"/>
      <c r="B224" s="131"/>
      <c r="C224" s="128"/>
      <c r="D224" s="128"/>
      <c r="E224" s="128"/>
      <c r="F224" s="114"/>
      <c r="G224" s="115"/>
      <c r="H224" s="115"/>
      <c r="I224" s="115"/>
      <c r="J224" s="115"/>
      <c r="K224" s="115"/>
      <c r="L224" s="115"/>
      <c r="M224" s="115"/>
      <c r="N224" s="115"/>
      <c r="O224" s="116"/>
      <c r="P224" s="115"/>
      <c r="Q224" s="199">
        <f>SUM(F224:P224)</f>
        <v>0</v>
      </c>
      <c r="R224" s="115"/>
      <c r="S224" s="115"/>
      <c r="T224" s="115"/>
      <c r="U224" s="115"/>
      <c r="V224" s="115"/>
      <c r="W224" s="115"/>
      <c r="X224" s="116"/>
      <c r="Y224" s="115"/>
      <c r="Z224" s="115"/>
      <c r="AA224" s="115"/>
      <c r="AB224" s="115"/>
      <c r="AC224" s="199">
        <f>SUM(R224:AB224)</f>
        <v>0</v>
      </c>
      <c r="AD224" s="115"/>
      <c r="AE224" s="116"/>
      <c r="AF224" s="115"/>
      <c r="AG224" s="115"/>
      <c r="AH224" s="115"/>
      <c r="AI224" s="115"/>
      <c r="AJ224" s="115"/>
      <c r="AK224" s="115"/>
      <c r="AL224" s="115"/>
      <c r="AM224" s="115"/>
      <c r="AN224" s="115"/>
      <c r="AO224" s="115"/>
      <c r="AP224" s="116"/>
      <c r="AQ224" s="199">
        <f>SUM(AD224:AP224)</f>
        <v>0</v>
      </c>
      <c r="AR224" s="115"/>
      <c r="AS224" s="115"/>
      <c r="AT224" s="115"/>
      <c r="AU224" s="115"/>
      <c r="AV224" s="115"/>
      <c r="AW224" s="115"/>
      <c r="AX224" s="115"/>
      <c r="AY224" s="115"/>
      <c r="AZ224" s="115"/>
      <c r="BA224" s="115"/>
      <c r="BB224" s="199">
        <f>SUM(AR224:BA224)</f>
        <v>0</v>
      </c>
      <c r="BC224" s="227"/>
      <c r="BD224" s="208">
        <f t="shared" si="42"/>
        <v>0</v>
      </c>
      <c r="BE224" s="242"/>
      <c r="BF224" s="461"/>
    </row>
    <row r="225" spans="1:58" s="1" customFormat="1" ht="15.75" thickBot="1" x14ac:dyDescent="0.3">
      <c r="A225" s="444" t="s">
        <v>1</v>
      </c>
      <c r="B225" s="157"/>
      <c r="C225" s="128"/>
      <c r="D225" s="128"/>
      <c r="E225" s="128"/>
      <c r="F225" s="117"/>
      <c r="G225" s="118"/>
      <c r="H225" s="118"/>
      <c r="I225" s="118"/>
      <c r="J225" s="118"/>
      <c r="K225" s="118"/>
      <c r="L225" s="118"/>
      <c r="M225" s="118"/>
      <c r="N225" s="118"/>
      <c r="O225" s="119"/>
      <c r="P225" s="118"/>
      <c r="Q225" s="200">
        <f>SUBTOTAL(9,Q221:Q224)</f>
        <v>0</v>
      </c>
      <c r="R225" s="118"/>
      <c r="S225" s="118"/>
      <c r="T225" s="118"/>
      <c r="U225" s="118"/>
      <c r="V225" s="118"/>
      <c r="W225" s="118"/>
      <c r="X225" s="119"/>
      <c r="Y225" s="118"/>
      <c r="Z225" s="118"/>
      <c r="AA225" s="118"/>
      <c r="AB225" s="118"/>
      <c r="AC225" s="200">
        <f>SUBTOTAL(9,AC221:AC224)</f>
        <v>0</v>
      </c>
      <c r="AD225" s="118"/>
      <c r="AE225" s="119"/>
      <c r="AF225" s="118"/>
      <c r="AG225" s="118"/>
      <c r="AH225" s="118"/>
      <c r="AI225" s="118"/>
      <c r="AJ225" s="118"/>
      <c r="AK225" s="118"/>
      <c r="AL225" s="118"/>
      <c r="AM225" s="118"/>
      <c r="AN225" s="118"/>
      <c r="AO225" s="118"/>
      <c r="AP225" s="119"/>
      <c r="AQ225" s="200">
        <f>SUBTOTAL(9,AQ221:AQ224)</f>
        <v>0</v>
      </c>
      <c r="AR225" s="118"/>
      <c r="AS225" s="118"/>
      <c r="AT225" s="118"/>
      <c r="AU225" s="118"/>
      <c r="AV225" s="118"/>
      <c r="AW225" s="118"/>
      <c r="AX225" s="118"/>
      <c r="AY225" s="118"/>
      <c r="AZ225" s="118"/>
      <c r="BA225" s="118"/>
      <c r="BB225" s="200">
        <f>SUBTOTAL(9,BB221:BB224)</f>
        <v>0</v>
      </c>
      <c r="BC225" s="229"/>
      <c r="BD225" s="209">
        <f>SUBTOTAL(9,BD221:BD224)</f>
        <v>0</v>
      </c>
      <c r="BE225" s="244">
        <f>'totaal BOL niv 4 3 jr'!G50</f>
        <v>288</v>
      </c>
      <c r="BF225" s="461"/>
    </row>
    <row r="226" spans="1:58" s="1" customFormat="1" ht="16.5" thickTop="1" thickBot="1" x14ac:dyDescent="0.3">
      <c r="A226" s="446" t="s">
        <v>42</v>
      </c>
      <c r="B226" s="159"/>
      <c r="C226" s="160"/>
      <c r="D226" s="160"/>
      <c r="E226" s="160"/>
      <c r="F226" s="120"/>
      <c r="G226" s="121"/>
      <c r="H226" s="121"/>
      <c r="I226" s="121"/>
      <c r="J226" s="121"/>
      <c r="K226" s="121"/>
      <c r="L226" s="121"/>
      <c r="M226" s="121"/>
      <c r="N226" s="121"/>
      <c r="O226" s="113"/>
      <c r="P226" s="121"/>
      <c r="Q226" s="200">
        <f>SUBTOTAL(9,Q11:Q225)</f>
        <v>275</v>
      </c>
      <c r="R226" s="121"/>
      <c r="S226" s="121"/>
      <c r="T226" s="121"/>
      <c r="U226" s="121"/>
      <c r="V226" s="121"/>
      <c r="W226" s="121"/>
      <c r="X226" s="113"/>
      <c r="Y226" s="121"/>
      <c r="Z226" s="121"/>
      <c r="AA226" s="121"/>
      <c r="AB226" s="121"/>
      <c r="AC226" s="200">
        <f>SUBTOTAL(9,AC11:AC225)</f>
        <v>0</v>
      </c>
      <c r="AD226" s="121"/>
      <c r="AE226" s="113"/>
      <c r="AF226" s="121"/>
      <c r="AG226" s="121"/>
      <c r="AH226" s="121"/>
      <c r="AI226" s="121"/>
      <c r="AJ226" s="121"/>
      <c r="AK226" s="121"/>
      <c r="AL226" s="121"/>
      <c r="AM226" s="121"/>
      <c r="AN226" s="121"/>
      <c r="AO226" s="121"/>
      <c r="AP226" s="113"/>
      <c r="AQ226" s="200">
        <f>SUBTOTAL(9,AQ11:AQ225)</f>
        <v>0</v>
      </c>
      <c r="AR226" s="121"/>
      <c r="AS226" s="121"/>
      <c r="AT226" s="121"/>
      <c r="AU226" s="121"/>
      <c r="AV226" s="121"/>
      <c r="AW226" s="121"/>
      <c r="AX226" s="121"/>
      <c r="AY226" s="121"/>
      <c r="AZ226" s="121"/>
      <c r="BA226" s="121"/>
      <c r="BB226" s="200">
        <f>SUBTOTAL(9,BB11:BB225)</f>
        <v>0</v>
      </c>
      <c r="BC226" s="231">
        <f>SUBTOTAL(9,BC11:BC225)</f>
        <v>0</v>
      </c>
      <c r="BD226" s="210">
        <f>SUBTOTAL(9,BD11:BD225)</f>
        <v>275</v>
      </c>
      <c r="BE226" s="245">
        <f>'totaal BOL niv 4 3 jr'!G51</f>
        <v>288</v>
      </c>
      <c r="BF226" s="461"/>
    </row>
    <row r="227" spans="1:58" ht="15" thickTop="1" x14ac:dyDescent="0.2">
      <c r="A227" s="447" t="s">
        <v>29</v>
      </c>
      <c r="B227" s="161"/>
      <c r="C227" s="388"/>
      <c r="D227" s="388"/>
      <c r="E227" s="388"/>
      <c r="F227" s="389"/>
      <c r="G227" s="390"/>
      <c r="H227" s="390"/>
      <c r="I227" s="390"/>
      <c r="J227" s="390"/>
      <c r="K227" s="390"/>
      <c r="L227" s="390"/>
      <c r="M227" s="390"/>
      <c r="N227" s="390"/>
      <c r="O227" s="390"/>
      <c r="P227" s="390"/>
      <c r="Q227" s="409"/>
      <c r="R227" s="390"/>
      <c r="S227" s="390"/>
      <c r="T227" s="390"/>
      <c r="U227" s="390"/>
      <c r="V227" s="390"/>
      <c r="W227" s="390"/>
      <c r="X227" s="390"/>
      <c r="Y227" s="390"/>
      <c r="Z227" s="390"/>
      <c r="AA227" s="390"/>
      <c r="AB227" s="390"/>
      <c r="AC227" s="409"/>
      <c r="AD227" s="390"/>
      <c r="AE227" s="390"/>
      <c r="AF227" s="390"/>
      <c r="AG227" s="390"/>
      <c r="AH227" s="390"/>
      <c r="AI227" s="390"/>
      <c r="AJ227" s="390"/>
      <c r="AK227" s="390"/>
      <c r="AL227" s="390"/>
      <c r="AM227" s="390"/>
      <c r="AN227" s="390"/>
      <c r="AO227" s="390"/>
      <c r="AP227" s="390"/>
      <c r="AQ227" s="409"/>
      <c r="AR227" s="390"/>
      <c r="AS227" s="390"/>
      <c r="AT227" s="390"/>
      <c r="AU227" s="390"/>
      <c r="AV227" s="390"/>
      <c r="AW227" s="390"/>
      <c r="AX227" s="390"/>
      <c r="AY227" s="390"/>
      <c r="AZ227" s="390"/>
      <c r="BA227" s="390"/>
      <c r="BB227" s="409"/>
      <c r="BC227" s="405"/>
      <c r="BD227" s="404" t="s">
        <v>8</v>
      </c>
      <c r="BE227" s="242"/>
    </row>
    <row r="228" spans="1:58" x14ac:dyDescent="0.2">
      <c r="A228" s="448" t="s">
        <v>4</v>
      </c>
      <c r="B228" s="136"/>
      <c r="C228" s="127"/>
      <c r="D228" s="127"/>
      <c r="E228" s="132"/>
      <c r="F228" s="108">
        <v>18</v>
      </c>
      <c r="G228" s="109"/>
      <c r="H228" s="109"/>
      <c r="I228" s="109"/>
      <c r="J228" s="109"/>
      <c r="K228" s="109"/>
      <c r="L228" s="109"/>
      <c r="M228" s="109"/>
      <c r="N228" s="109"/>
      <c r="O228" s="110"/>
      <c r="P228" s="109"/>
      <c r="Q228" s="199">
        <f t="shared" ref="Q228:Q230" si="43">SUM(F228:P228)</f>
        <v>18</v>
      </c>
      <c r="R228" s="109"/>
      <c r="S228" s="109"/>
      <c r="T228" s="109"/>
      <c r="U228" s="109"/>
      <c r="V228" s="109"/>
      <c r="W228" s="109"/>
      <c r="X228" s="110"/>
      <c r="Y228" s="109"/>
      <c r="Z228" s="109"/>
      <c r="AA228" s="109"/>
      <c r="AB228" s="109"/>
      <c r="AC228" s="199">
        <f t="shared" ref="AC228:AC230" si="44">SUM(R228:AB228)</f>
        <v>0</v>
      </c>
      <c r="AD228" s="109"/>
      <c r="AE228" s="110"/>
      <c r="AF228" s="109"/>
      <c r="AG228" s="109"/>
      <c r="AH228" s="109"/>
      <c r="AI228" s="109"/>
      <c r="AJ228" s="109"/>
      <c r="AK228" s="109"/>
      <c r="AL228" s="109"/>
      <c r="AM228" s="109"/>
      <c r="AN228" s="109"/>
      <c r="AO228" s="109"/>
      <c r="AP228" s="110"/>
      <c r="AQ228" s="199">
        <f t="shared" ref="AQ228:AQ230" si="45">SUM(AD228:AP228)</f>
        <v>0</v>
      </c>
      <c r="AR228" s="109"/>
      <c r="AS228" s="109"/>
      <c r="AT228" s="109"/>
      <c r="AU228" s="109"/>
      <c r="AV228" s="109"/>
      <c r="AW228" s="109"/>
      <c r="AX228" s="109"/>
      <c r="AY228" s="109"/>
      <c r="AZ228" s="109"/>
      <c r="BA228" s="109"/>
      <c r="BB228" s="199">
        <f t="shared" ref="BB228:BB230" si="46">SUM(AR228:BA228)</f>
        <v>0</v>
      </c>
      <c r="BC228" s="232"/>
      <c r="BD228" s="208">
        <f t="shared" ref="BD228:BD230" si="47">SUM(Q228+AC228+AQ228+BB228)</f>
        <v>18</v>
      </c>
      <c r="BE228" s="242"/>
      <c r="BF228" s="461"/>
    </row>
    <row r="229" spans="1:58" x14ac:dyDescent="0.2">
      <c r="A229" s="448" t="s">
        <v>5</v>
      </c>
      <c r="B229" s="136"/>
      <c r="C229" s="127"/>
      <c r="D229" s="127"/>
      <c r="E229" s="132"/>
      <c r="F229" s="108">
        <v>18</v>
      </c>
      <c r="G229" s="109"/>
      <c r="H229" s="109"/>
      <c r="I229" s="109"/>
      <c r="J229" s="109"/>
      <c r="K229" s="109"/>
      <c r="L229" s="109"/>
      <c r="M229" s="109"/>
      <c r="N229" s="109"/>
      <c r="O229" s="110"/>
      <c r="P229" s="109"/>
      <c r="Q229" s="199">
        <f t="shared" si="43"/>
        <v>18</v>
      </c>
      <c r="R229" s="109"/>
      <c r="S229" s="109"/>
      <c r="T229" s="109"/>
      <c r="U229" s="109"/>
      <c r="V229" s="109"/>
      <c r="W229" s="109"/>
      <c r="X229" s="110"/>
      <c r="Y229" s="109"/>
      <c r="Z229" s="109"/>
      <c r="AA229" s="109"/>
      <c r="AB229" s="109"/>
      <c r="AC229" s="199">
        <f t="shared" si="44"/>
        <v>0</v>
      </c>
      <c r="AD229" s="109"/>
      <c r="AE229" s="110"/>
      <c r="AF229" s="109"/>
      <c r="AG229" s="109"/>
      <c r="AH229" s="109"/>
      <c r="AI229" s="109"/>
      <c r="AJ229" s="109"/>
      <c r="AK229" s="109"/>
      <c r="AL229" s="109"/>
      <c r="AM229" s="109"/>
      <c r="AN229" s="109"/>
      <c r="AO229" s="109"/>
      <c r="AP229" s="110"/>
      <c r="AQ229" s="199">
        <f t="shared" si="45"/>
        <v>0</v>
      </c>
      <c r="AR229" s="109"/>
      <c r="AS229" s="109"/>
      <c r="AT229" s="109"/>
      <c r="AU229" s="109"/>
      <c r="AV229" s="109"/>
      <c r="AW229" s="109"/>
      <c r="AX229" s="109"/>
      <c r="AY229" s="109"/>
      <c r="AZ229" s="109"/>
      <c r="BA229" s="109"/>
      <c r="BB229" s="199">
        <f t="shared" si="46"/>
        <v>0</v>
      </c>
      <c r="BC229" s="232"/>
      <c r="BD229" s="208">
        <f t="shared" si="47"/>
        <v>18</v>
      </c>
      <c r="BE229" s="242"/>
      <c r="BF229" s="461"/>
    </row>
    <row r="230" spans="1:58" x14ac:dyDescent="0.2">
      <c r="A230" s="448" t="s">
        <v>2</v>
      </c>
      <c r="B230" s="136"/>
      <c r="C230" s="127"/>
      <c r="D230" s="127"/>
      <c r="E230" s="132"/>
      <c r="F230" s="108">
        <v>36</v>
      </c>
      <c r="G230" s="109"/>
      <c r="H230" s="109"/>
      <c r="I230" s="109"/>
      <c r="J230" s="109"/>
      <c r="K230" s="109"/>
      <c r="L230" s="109"/>
      <c r="M230" s="109"/>
      <c r="N230" s="109"/>
      <c r="O230" s="110"/>
      <c r="P230" s="109"/>
      <c r="Q230" s="199">
        <f t="shared" si="43"/>
        <v>36</v>
      </c>
      <c r="R230" s="109"/>
      <c r="S230" s="109"/>
      <c r="T230" s="109"/>
      <c r="U230" s="109"/>
      <c r="V230" s="109"/>
      <c r="W230" s="109"/>
      <c r="X230" s="110"/>
      <c r="Y230" s="109"/>
      <c r="Z230" s="109"/>
      <c r="AA230" s="109"/>
      <c r="AB230" s="109"/>
      <c r="AC230" s="199">
        <f t="shared" si="44"/>
        <v>0</v>
      </c>
      <c r="AD230" s="109"/>
      <c r="AE230" s="110"/>
      <c r="AF230" s="109"/>
      <c r="AG230" s="109"/>
      <c r="AH230" s="109"/>
      <c r="AI230" s="109"/>
      <c r="AJ230" s="109"/>
      <c r="AK230" s="109"/>
      <c r="AL230" s="109"/>
      <c r="AM230" s="109"/>
      <c r="AN230" s="109"/>
      <c r="AO230" s="109"/>
      <c r="AP230" s="110"/>
      <c r="AQ230" s="199">
        <f t="shared" si="45"/>
        <v>0</v>
      </c>
      <c r="AR230" s="109"/>
      <c r="AS230" s="109"/>
      <c r="AT230" s="109"/>
      <c r="AU230" s="109"/>
      <c r="AV230" s="109"/>
      <c r="AW230" s="109"/>
      <c r="AX230" s="109"/>
      <c r="AY230" s="109"/>
      <c r="AZ230" s="109"/>
      <c r="BA230" s="109"/>
      <c r="BB230" s="199">
        <f t="shared" si="46"/>
        <v>0</v>
      </c>
      <c r="BC230" s="232"/>
      <c r="BD230" s="208">
        <f t="shared" si="47"/>
        <v>36</v>
      </c>
      <c r="BE230" s="242"/>
      <c r="BF230" s="461"/>
    </row>
    <row r="231" spans="1:58" x14ac:dyDescent="0.2">
      <c r="A231" s="136" t="s">
        <v>272</v>
      </c>
      <c r="B231" s="136"/>
      <c r="C231" s="127"/>
      <c r="D231" s="127"/>
      <c r="E231" s="132"/>
      <c r="F231" s="108"/>
      <c r="G231" s="109"/>
      <c r="H231" s="109"/>
      <c r="I231" s="109"/>
      <c r="J231" s="109"/>
      <c r="K231" s="109"/>
      <c r="L231" s="109"/>
      <c r="M231" s="109"/>
      <c r="N231" s="109"/>
      <c r="O231" s="110"/>
      <c r="P231" s="109"/>
      <c r="Q231" s="199">
        <f t="shared" ref="Q231" si="48">SUM(F231:P231)</f>
        <v>0</v>
      </c>
      <c r="R231" s="109"/>
      <c r="S231" s="109"/>
      <c r="T231" s="109"/>
      <c r="U231" s="109"/>
      <c r="V231" s="109"/>
      <c r="W231" s="109"/>
      <c r="X231" s="110"/>
      <c r="Y231" s="109"/>
      <c r="Z231" s="109"/>
      <c r="AA231" s="109"/>
      <c r="AB231" s="109"/>
      <c r="AC231" s="199">
        <f t="shared" ref="AC231" si="49">SUM(R231:AB231)</f>
        <v>0</v>
      </c>
      <c r="AD231" s="109"/>
      <c r="AE231" s="110"/>
      <c r="AF231" s="109"/>
      <c r="AG231" s="109"/>
      <c r="AH231" s="109"/>
      <c r="AI231" s="109"/>
      <c r="AJ231" s="109"/>
      <c r="AK231" s="109"/>
      <c r="AL231" s="109"/>
      <c r="AM231" s="109"/>
      <c r="AN231" s="109"/>
      <c r="AO231" s="109"/>
      <c r="AP231" s="110"/>
      <c r="AQ231" s="199">
        <f t="shared" ref="AQ231" si="50">SUM(AD231:AP231)</f>
        <v>0</v>
      </c>
      <c r="AR231" s="109"/>
      <c r="AS231" s="109"/>
      <c r="AT231" s="109"/>
      <c r="AU231" s="109"/>
      <c r="AV231" s="109"/>
      <c r="AW231" s="109"/>
      <c r="AX231" s="109"/>
      <c r="AY231" s="109"/>
      <c r="AZ231" s="109"/>
      <c r="BA231" s="109"/>
      <c r="BB231" s="199">
        <f t="shared" ref="BB231" si="51">SUM(AR231:BA231)</f>
        <v>0</v>
      </c>
      <c r="BC231" s="232"/>
      <c r="BD231" s="208">
        <f t="shared" ref="BD231" si="52">SUM(Q231+AC231+AQ231+BB231)</f>
        <v>0</v>
      </c>
      <c r="BE231" s="242"/>
      <c r="BF231" s="461"/>
    </row>
    <row r="232" spans="1:58" ht="15.75" thickBot="1" x14ac:dyDescent="0.3">
      <c r="A232" s="449" t="s">
        <v>41</v>
      </c>
      <c r="B232" s="162"/>
      <c r="C232" s="133"/>
      <c r="D232" s="133"/>
      <c r="E232" s="134"/>
      <c r="F232" s="120"/>
      <c r="G232" s="121"/>
      <c r="H232" s="121"/>
      <c r="I232" s="121"/>
      <c r="J232" s="121"/>
      <c r="K232" s="121"/>
      <c r="L232" s="121"/>
      <c r="M232" s="121"/>
      <c r="N232" s="121"/>
      <c r="O232" s="113"/>
      <c r="P232" s="121"/>
      <c r="Q232" s="200">
        <f>SUBTOTAL(9,Q228:Q230)</f>
        <v>72</v>
      </c>
      <c r="R232" s="121"/>
      <c r="S232" s="121"/>
      <c r="T232" s="121"/>
      <c r="U232" s="121"/>
      <c r="V232" s="121"/>
      <c r="W232" s="121"/>
      <c r="X232" s="113"/>
      <c r="Y232" s="121"/>
      <c r="Z232" s="121"/>
      <c r="AA232" s="121"/>
      <c r="AB232" s="121"/>
      <c r="AC232" s="200">
        <f>SUBTOTAL(9,AC228:AC230)</f>
        <v>0</v>
      </c>
      <c r="AD232" s="121"/>
      <c r="AE232" s="113"/>
      <c r="AF232" s="121"/>
      <c r="AG232" s="121"/>
      <c r="AH232" s="121"/>
      <c r="AI232" s="121"/>
      <c r="AJ232" s="121"/>
      <c r="AK232" s="121"/>
      <c r="AL232" s="121"/>
      <c r="AM232" s="121"/>
      <c r="AN232" s="121"/>
      <c r="AO232" s="121"/>
      <c r="AP232" s="113"/>
      <c r="AQ232" s="200">
        <f>SUBTOTAL(9,AQ228:AQ230)</f>
        <v>0</v>
      </c>
      <c r="AR232" s="121"/>
      <c r="AS232" s="121"/>
      <c r="AT232" s="121"/>
      <c r="AU232" s="121"/>
      <c r="AV232" s="121"/>
      <c r="AW232" s="121"/>
      <c r="AX232" s="121"/>
      <c r="AY232" s="121"/>
      <c r="AZ232" s="121"/>
      <c r="BA232" s="121"/>
      <c r="BB232" s="200">
        <f>SUBTOTAL(9,BB228:BB230)</f>
        <v>0</v>
      </c>
      <c r="BC232" s="233">
        <f>SUBTOTAL(9,BC228:BC231)</f>
        <v>0</v>
      </c>
      <c r="BD232" s="211">
        <f>SUBTOTAL(9,BD228:BD231)</f>
        <v>72</v>
      </c>
      <c r="BE232" s="246">
        <f>'totaal BOL niv 4 3 jr'!G57</f>
        <v>72</v>
      </c>
    </row>
    <row r="233" spans="1:58" ht="15" thickTop="1" x14ac:dyDescent="0.2">
      <c r="A233" s="447" t="s">
        <v>55</v>
      </c>
      <c r="B233" s="161"/>
      <c r="C233" s="388"/>
      <c r="D233" s="388"/>
      <c r="E233" s="388"/>
      <c r="F233" s="389"/>
      <c r="G233" s="390"/>
      <c r="H233" s="390"/>
      <c r="I233" s="390"/>
      <c r="J233" s="390"/>
      <c r="K233" s="390"/>
      <c r="L233" s="390"/>
      <c r="M233" s="390"/>
      <c r="N233" s="390"/>
      <c r="O233" s="390"/>
      <c r="P233" s="390"/>
      <c r="Q233" s="409"/>
      <c r="R233" s="390"/>
      <c r="S233" s="390"/>
      <c r="T233" s="390"/>
      <c r="U233" s="390"/>
      <c r="V233" s="390"/>
      <c r="W233" s="390"/>
      <c r="X233" s="390"/>
      <c r="Y233" s="390"/>
      <c r="Z233" s="390"/>
      <c r="AA233" s="390"/>
      <c r="AB233" s="390"/>
      <c r="AC233" s="409"/>
      <c r="AD233" s="390"/>
      <c r="AE233" s="390"/>
      <c r="AF233" s="390"/>
      <c r="AG233" s="390"/>
      <c r="AH233" s="390"/>
      <c r="AI233" s="390"/>
      <c r="AJ233" s="390"/>
      <c r="AK233" s="390"/>
      <c r="AL233" s="390"/>
      <c r="AM233" s="390"/>
      <c r="AN233" s="390"/>
      <c r="AO233" s="390"/>
      <c r="AP233" s="390"/>
      <c r="AQ233" s="409"/>
      <c r="AR233" s="390"/>
      <c r="AS233" s="390"/>
      <c r="AT233" s="390"/>
      <c r="AU233" s="390"/>
      <c r="AV233" s="390"/>
      <c r="AW233" s="390"/>
      <c r="AX233" s="390"/>
      <c r="AY233" s="390"/>
      <c r="AZ233" s="390"/>
      <c r="BA233" s="390"/>
      <c r="BB233" s="409"/>
      <c r="BC233" s="405"/>
      <c r="BD233" s="404" t="s">
        <v>8</v>
      </c>
      <c r="BE233" s="242"/>
    </row>
    <row r="234" spans="1:58" x14ac:dyDescent="0.2">
      <c r="A234" s="442" t="s">
        <v>182</v>
      </c>
      <c r="B234" s="126"/>
      <c r="C234" s="127"/>
      <c r="D234" s="127"/>
      <c r="E234" s="132"/>
      <c r="F234" s="108">
        <v>36</v>
      </c>
      <c r="G234" s="109"/>
      <c r="H234" s="109"/>
      <c r="I234" s="109"/>
      <c r="J234" s="109"/>
      <c r="K234" s="109"/>
      <c r="L234" s="109"/>
      <c r="M234" s="109"/>
      <c r="N234" s="109"/>
      <c r="O234" s="110"/>
      <c r="P234" s="109"/>
      <c r="Q234" s="199">
        <f t="shared" ref="Q234" si="53">SUM(F234:P234)</f>
        <v>36</v>
      </c>
      <c r="R234" s="109"/>
      <c r="S234" s="109"/>
      <c r="T234" s="109"/>
      <c r="U234" s="109"/>
      <c r="V234" s="109"/>
      <c r="W234" s="109"/>
      <c r="X234" s="110"/>
      <c r="Y234" s="109"/>
      <c r="Z234" s="109"/>
      <c r="AA234" s="109"/>
      <c r="AB234" s="109"/>
      <c r="AC234" s="199">
        <f t="shared" ref="AC234" si="54">SUM(R234:AB234)</f>
        <v>0</v>
      </c>
      <c r="AD234" s="109"/>
      <c r="AE234" s="110"/>
      <c r="AF234" s="109"/>
      <c r="AG234" s="109"/>
      <c r="AH234" s="109"/>
      <c r="AI234" s="109"/>
      <c r="AJ234" s="109"/>
      <c r="AK234" s="109"/>
      <c r="AL234" s="109"/>
      <c r="AM234" s="109"/>
      <c r="AN234" s="109"/>
      <c r="AO234" s="109"/>
      <c r="AP234" s="110"/>
      <c r="AQ234" s="199">
        <f t="shared" ref="AQ234" si="55">SUM(AD234:AP234)</f>
        <v>0</v>
      </c>
      <c r="AR234" s="109"/>
      <c r="AS234" s="109"/>
      <c r="AT234" s="109"/>
      <c r="AU234" s="109"/>
      <c r="AV234" s="109"/>
      <c r="AW234" s="109"/>
      <c r="AX234" s="109"/>
      <c r="AY234" s="109"/>
      <c r="AZ234" s="109"/>
      <c r="BA234" s="109"/>
      <c r="BB234" s="199">
        <f t="shared" ref="BB234" si="56">SUM(AR234:BA234)</f>
        <v>0</v>
      </c>
      <c r="BC234" s="225"/>
      <c r="BD234" s="208">
        <f t="shared" ref="BD234" si="57">SUM(Q234+AC234+AQ234+BB234)</f>
        <v>36</v>
      </c>
      <c r="BE234" s="242"/>
      <c r="BF234" s="461"/>
    </row>
    <row r="235" spans="1:58" s="1" customFormat="1" x14ac:dyDescent="0.2">
      <c r="A235" s="442" t="s">
        <v>181</v>
      </c>
      <c r="B235" s="126"/>
      <c r="C235" s="127"/>
      <c r="D235" s="127"/>
      <c r="E235" s="132"/>
      <c r="F235" s="108">
        <v>36</v>
      </c>
      <c r="G235" s="109"/>
      <c r="H235" s="109"/>
      <c r="I235" s="109"/>
      <c r="J235" s="109"/>
      <c r="K235" s="109"/>
      <c r="L235" s="109"/>
      <c r="M235" s="109"/>
      <c r="N235" s="109"/>
      <c r="O235" s="110"/>
      <c r="P235" s="109"/>
      <c r="Q235" s="199">
        <f>SUM(F235:P235)</f>
        <v>36</v>
      </c>
      <c r="R235" s="109"/>
      <c r="S235" s="109"/>
      <c r="T235" s="109"/>
      <c r="U235" s="109"/>
      <c r="V235" s="109"/>
      <c r="W235" s="109"/>
      <c r="X235" s="110"/>
      <c r="Y235" s="109"/>
      <c r="Z235" s="109"/>
      <c r="AA235" s="109"/>
      <c r="AB235" s="109"/>
      <c r="AC235" s="199">
        <f>SUM(R235:AB235)</f>
        <v>0</v>
      </c>
      <c r="AD235" s="109"/>
      <c r="AE235" s="110"/>
      <c r="AF235" s="109"/>
      <c r="AG235" s="109"/>
      <c r="AH235" s="109"/>
      <c r="AI235" s="109"/>
      <c r="AJ235" s="109"/>
      <c r="AK235" s="109"/>
      <c r="AL235" s="109"/>
      <c r="AM235" s="109"/>
      <c r="AN235" s="109"/>
      <c r="AO235" s="109"/>
      <c r="AP235" s="110"/>
      <c r="AQ235" s="199">
        <f>SUM(AD235:AP235)</f>
        <v>0</v>
      </c>
      <c r="AR235" s="109"/>
      <c r="AS235" s="109"/>
      <c r="AT235" s="109"/>
      <c r="AU235" s="109"/>
      <c r="AV235" s="109"/>
      <c r="AW235" s="109"/>
      <c r="AX235" s="109"/>
      <c r="AY235" s="109"/>
      <c r="AZ235" s="109"/>
      <c r="BA235" s="109"/>
      <c r="BB235" s="199">
        <f>SUM(AR235:BA235)</f>
        <v>0</v>
      </c>
      <c r="BC235" s="234"/>
      <c r="BD235" s="208">
        <f>SUM(Q235+AC235+AQ235+BB235)</f>
        <v>36</v>
      </c>
      <c r="BE235" s="242"/>
      <c r="BF235" s="461"/>
    </row>
    <row r="236" spans="1:58" ht="15.75" thickBot="1" x14ac:dyDescent="0.3">
      <c r="A236" s="449" t="s">
        <v>179</v>
      </c>
      <c r="B236" s="162"/>
      <c r="C236" s="133"/>
      <c r="D236" s="133"/>
      <c r="E236" s="134"/>
      <c r="F236" s="120"/>
      <c r="G236" s="121"/>
      <c r="H236" s="121"/>
      <c r="I236" s="121"/>
      <c r="J236" s="121"/>
      <c r="K236" s="121"/>
      <c r="L236" s="121"/>
      <c r="M236" s="121"/>
      <c r="N236" s="121"/>
      <c r="O236" s="113"/>
      <c r="P236" s="121"/>
      <c r="Q236" s="200">
        <f>SUBTOTAL(9,Q234:Q235)</f>
        <v>72</v>
      </c>
      <c r="R236" s="121"/>
      <c r="S236" s="121"/>
      <c r="T236" s="121"/>
      <c r="U236" s="121"/>
      <c r="V236" s="121"/>
      <c r="W236" s="121"/>
      <c r="X236" s="113"/>
      <c r="Y236" s="121"/>
      <c r="Z236" s="121"/>
      <c r="AA236" s="121"/>
      <c r="AB236" s="121"/>
      <c r="AC236" s="200">
        <f>SUBTOTAL(9,AC234:AC235)</f>
        <v>0</v>
      </c>
      <c r="AD236" s="121"/>
      <c r="AE236" s="113"/>
      <c r="AF236" s="121"/>
      <c r="AG236" s="121"/>
      <c r="AH236" s="121"/>
      <c r="AI236" s="121"/>
      <c r="AJ236" s="121"/>
      <c r="AK236" s="121"/>
      <c r="AL236" s="121"/>
      <c r="AM236" s="121"/>
      <c r="AN236" s="121"/>
      <c r="AO236" s="121"/>
      <c r="AP236" s="113"/>
      <c r="AQ236" s="200">
        <f>SUBTOTAL(9,AQ234:AQ235)</f>
        <v>0</v>
      </c>
      <c r="AR236" s="121"/>
      <c r="AS236" s="121"/>
      <c r="AT236" s="121"/>
      <c r="AU236" s="121"/>
      <c r="AV236" s="121"/>
      <c r="AW236" s="121"/>
      <c r="AX236" s="121"/>
      <c r="AY236" s="121"/>
      <c r="AZ236" s="121"/>
      <c r="BA236" s="121"/>
      <c r="BB236" s="200">
        <f>SUBTOTAL(9,BB234:BB235)</f>
        <v>0</v>
      </c>
      <c r="BC236" s="233">
        <f>SUBTOTAL(9,BC234:BC235)</f>
        <v>0</v>
      </c>
      <c r="BD236" s="211">
        <f>SUBTOTAL(9,BD234:BD235)</f>
        <v>72</v>
      </c>
      <c r="BE236" s="246">
        <f>'totaal BOL niv 4 3 jr'!G61</f>
        <v>72</v>
      </c>
    </row>
    <row r="237" spans="1:58" ht="15" thickTop="1" x14ac:dyDescent="0.2">
      <c r="A237" s="450" t="s">
        <v>30</v>
      </c>
      <c r="B237" s="163"/>
      <c r="C237" s="391"/>
      <c r="D237" s="391"/>
      <c r="E237" s="392"/>
      <c r="F237" s="393"/>
      <c r="G237" s="394"/>
      <c r="H237" s="394"/>
      <c r="I237" s="394"/>
      <c r="J237" s="394"/>
      <c r="K237" s="394"/>
      <c r="L237" s="394"/>
      <c r="M237" s="394"/>
      <c r="N237" s="394"/>
      <c r="O237" s="394"/>
      <c r="P237" s="394"/>
      <c r="Q237" s="410"/>
      <c r="R237" s="394"/>
      <c r="S237" s="394"/>
      <c r="T237" s="394"/>
      <c r="U237" s="394"/>
      <c r="V237" s="394"/>
      <c r="W237" s="394"/>
      <c r="X237" s="394"/>
      <c r="Y237" s="394"/>
      <c r="Z237" s="394"/>
      <c r="AA237" s="394"/>
      <c r="AB237" s="394"/>
      <c r="AC237" s="410"/>
      <c r="AD237" s="394"/>
      <c r="AE237" s="394"/>
      <c r="AF237" s="394"/>
      <c r="AG237" s="394"/>
      <c r="AH237" s="394"/>
      <c r="AI237" s="394"/>
      <c r="AJ237" s="394"/>
      <c r="AK237" s="394"/>
      <c r="AL237" s="394"/>
      <c r="AM237" s="394"/>
      <c r="AN237" s="394"/>
      <c r="AO237" s="394"/>
      <c r="AP237" s="394"/>
      <c r="AQ237" s="410"/>
      <c r="AR237" s="394"/>
      <c r="AS237" s="394"/>
      <c r="AT237" s="394"/>
      <c r="AU237" s="394"/>
      <c r="AV237" s="394"/>
      <c r="AW237" s="394"/>
      <c r="AX237" s="394"/>
      <c r="AY237" s="394"/>
      <c r="AZ237" s="394"/>
      <c r="BA237" s="394"/>
      <c r="BB237" s="410"/>
      <c r="BC237" s="399"/>
      <c r="BD237" s="400" t="s">
        <v>8</v>
      </c>
      <c r="BE237" s="243"/>
    </row>
    <row r="238" spans="1:58" ht="15.75" customHeight="1" x14ac:dyDescent="0.2">
      <c r="A238" s="442" t="s">
        <v>4</v>
      </c>
      <c r="B238" s="137"/>
      <c r="C238" s="135"/>
      <c r="D238" s="135"/>
      <c r="E238" s="132"/>
      <c r="F238" s="108">
        <v>4</v>
      </c>
      <c r="G238" s="109"/>
      <c r="H238" s="109"/>
      <c r="I238" s="109"/>
      <c r="J238" s="109"/>
      <c r="K238" s="109"/>
      <c r="L238" s="109"/>
      <c r="M238" s="109"/>
      <c r="N238" s="109"/>
      <c r="O238" s="110"/>
      <c r="P238" s="109"/>
      <c r="Q238" s="199">
        <f>SUM(F238:P238)</f>
        <v>4</v>
      </c>
      <c r="R238" s="109"/>
      <c r="S238" s="109"/>
      <c r="T238" s="109"/>
      <c r="U238" s="109"/>
      <c r="V238" s="109"/>
      <c r="W238" s="109"/>
      <c r="X238" s="110"/>
      <c r="Y238" s="109"/>
      <c r="Z238" s="109"/>
      <c r="AA238" s="109"/>
      <c r="AB238" s="109"/>
      <c r="AC238" s="199">
        <f>SUM(R238:AB238)</f>
        <v>0</v>
      </c>
      <c r="AD238" s="109"/>
      <c r="AE238" s="110"/>
      <c r="AF238" s="109"/>
      <c r="AG238" s="109"/>
      <c r="AH238" s="109"/>
      <c r="AI238" s="109"/>
      <c r="AJ238" s="109"/>
      <c r="AK238" s="109"/>
      <c r="AL238" s="109"/>
      <c r="AM238" s="109"/>
      <c r="AN238" s="109"/>
      <c r="AO238" s="109"/>
      <c r="AP238" s="110"/>
      <c r="AQ238" s="199">
        <f>SUM(AD238:AP238)</f>
        <v>0</v>
      </c>
      <c r="AR238" s="109"/>
      <c r="AS238" s="109"/>
      <c r="AT238" s="109"/>
      <c r="AU238" s="109"/>
      <c r="AV238" s="109"/>
      <c r="AW238" s="109"/>
      <c r="AX238" s="109"/>
      <c r="AY238" s="109"/>
      <c r="AZ238" s="109"/>
      <c r="BA238" s="109"/>
      <c r="BB238" s="199">
        <f>SUM(AR238:BA238)</f>
        <v>0</v>
      </c>
      <c r="BC238" s="232"/>
      <c r="BD238" s="208">
        <f t="shared" ref="BD238:BD242" si="58">SUM(Q238+AC238+AQ238+BB238)</f>
        <v>4</v>
      </c>
      <c r="BE238" s="242"/>
    </row>
    <row r="239" spans="1:58" ht="15" customHeight="1" x14ac:dyDescent="0.2">
      <c r="A239" s="442" t="s">
        <v>5</v>
      </c>
      <c r="B239" s="138"/>
      <c r="C239" s="127"/>
      <c r="D239" s="127"/>
      <c r="E239" s="132"/>
      <c r="F239" s="108">
        <v>4</v>
      </c>
      <c r="G239" s="109"/>
      <c r="H239" s="109"/>
      <c r="I239" s="109"/>
      <c r="J239" s="109"/>
      <c r="K239" s="109"/>
      <c r="L239" s="109"/>
      <c r="M239" s="109"/>
      <c r="N239" s="109"/>
      <c r="O239" s="110"/>
      <c r="P239" s="109"/>
      <c r="Q239" s="199">
        <f>SUM(F239:P239)</f>
        <v>4</v>
      </c>
      <c r="R239" s="109"/>
      <c r="S239" s="109"/>
      <c r="T239" s="109"/>
      <c r="U239" s="109"/>
      <c r="V239" s="109"/>
      <c r="W239" s="109"/>
      <c r="X239" s="110"/>
      <c r="Y239" s="109"/>
      <c r="Z239" s="109"/>
      <c r="AA239" s="109"/>
      <c r="AB239" s="109"/>
      <c r="AC239" s="199">
        <f>SUM(R239:AB239)</f>
        <v>0</v>
      </c>
      <c r="AD239" s="109"/>
      <c r="AE239" s="110"/>
      <c r="AF239" s="109"/>
      <c r="AG239" s="109"/>
      <c r="AH239" s="109"/>
      <c r="AI239" s="109"/>
      <c r="AJ239" s="109"/>
      <c r="AK239" s="109"/>
      <c r="AL239" s="109"/>
      <c r="AM239" s="109"/>
      <c r="AN239" s="109"/>
      <c r="AO239" s="109"/>
      <c r="AP239" s="110"/>
      <c r="AQ239" s="199">
        <f>SUM(AD239:AP239)</f>
        <v>0</v>
      </c>
      <c r="AR239" s="109"/>
      <c r="AS239" s="109"/>
      <c r="AT239" s="109"/>
      <c r="AU239" s="109"/>
      <c r="AV239" s="109"/>
      <c r="AW239" s="109"/>
      <c r="AX239" s="109"/>
      <c r="AY239" s="109"/>
      <c r="AZ239" s="109"/>
      <c r="BA239" s="109"/>
      <c r="BB239" s="199">
        <f>SUM(AR239:BA239)</f>
        <v>0</v>
      </c>
      <c r="BC239" s="232"/>
      <c r="BD239" s="208">
        <f t="shared" si="58"/>
        <v>4</v>
      </c>
      <c r="BE239" s="242"/>
    </row>
    <row r="240" spans="1:58" ht="15.75" customHeight="1" x14ac:dyDescent="0.2">
      <c r="A240" s="442" t="s">
        <v>2</v>
      </c>
      <c r="B240" s="138"/>
      <c r="C240" s="127"/>
      <c r="D240" s="127"/>
      <c r="E240" s="132"/>
      <c r="F240" s="108">
        <v>2</v>
      </c>
      <c r="G240" s="109"/>
      <c r="H240" s="109"/>
      <c r="I240" s="109"/>
      <c r="J240" s="109"/>
      <c r="K240" s="109"/>
      <c r="L240" s="109"/>
      <c r="M240" s="109"/>
      <c r="N240" s="109"/>
      <c r="O240" s="110"/>
      <c r="P240" s="109"/>
      <c r="Q240" s="199">
        <f>SUM(F240:P240)</f>
        <v>2</v>
      </c>
      <c r="R240" s="109"/>
      <c r="S240" s="109"/>
      <c r="T240" s="109"/>
      <c r="U240" s="109"/>
      <c r="V240" s="109"/>
      <c r="W240" s="109"/>
      <c r="X240" s="110"/>
      <c r="Y240" s="109"/>
      <c r="Z240" s="109"/>
      <c r="AA240" s="109"/>
      <c r="AB240" s="109"/>
      <c r="AC240" s="199">
        <f>SUM(R240:AB240)</f>
        <v>0</v>
      </c>
      <c r="AD240" s="109"/>
      <c r="AE240" s="110"/>
      <c r="AF240" s="109"/>
      <c r="AG240" s="109"/>
      <c r="AH240" s="109"/>
      <c r="AI240" s="109"/>
      <c r="AJ240" s="109"/>
      <c r="AK240" s="109"/>
      <c r="AL240" s="109"/>
      <c r="AM240" s="109"/>
      <c r="AN240" s="109"/>
      <c r="AO240" s="109"/>
      <c r="AP240" s="110"/>
      <c r="AQ240" s="199">
        <f>SUM(AD240:AP240)</f>
        <v>0</v>
      </c>
      <c r="AR240" s="109"/>
      <c r="AS240" s="109"/>
      <c r="AT240" s="109"/>
      <c r="AU240" s="109"/>
      <c r="AV240" s="109"/>
      <c r="AW240" s="109"/>
      <c r="AX240" s="109"/>
      <c r="AY240" s="109"/>
      <c r="AZ240" s="109"/>
      <c r="BA240" s="109"/>
      <c r="BB240" s="199">
        <f>SUM(AR240:BA240)</f>
        <v>0</v>
      </c>
      <c r="BC240" s="232"/>
      <c r="BD240" s="208">
        <f t="shared" si="58"/>
        <v>2</v>
      </c>
      <c r="BE240" s="242"/>
    </row>
    <row r="241" spans="1:58" ht="15.75" customHeight="1" x14ac:dyDescent="0.2">
      <c r="A241" s="442" t="s">
        <v>183</v>
      </c>
      <c r="B241" s="138"/>
      <c r="C241" s="127"/>
      <c r="D241" s="127"/>
      <c r="E241" s="132"/>
      <c r="F241" s="108"/>
      <c r="G241" s="109"/>
      <c r="H241" s="109"/>
      <c r="I241" s="109"/>
      <c r="J241" s="109"/>
      <c r="K241" s="109"/>
      <c r="L241" s="109"/>
      <c r="M241" s="109"/>
      <c r="N241" s="109"/>
      <c r="O241" s="110"/>
      <c r="P241" s="109"/>
      <c r="Q241" s="199">
        <f>SUM(F241:P241)</f>
        <v>0</v>
      </c>
      <c r="R241" s="109"/>
      <c r="S241" s="109"/>
      <c r="T241" s="109"/>
      <c r="U241" s="109"/>
      <c r="V241" s="109"/>
      <c r="W241" s="109"/>
      <c r="X241" s="110"/>
      <c r="Y241" s="109"/>
      <c r="Z241" s="109"/>
      <c r="AA241" s="109"/>
      <c r="AB241" s="109"/>
      <c r="AC241" s="199">
        <f>SUM(R241:AB241)</f>
        <v>0</v>
      </c>
      <c r="AD241" s="109"/>
      <c r="AE241" s="110"/>
      <c r="AF241" s="109"/>
      <c r="AG241" s="109"/>
      <c r="AH241" s="109"/>
      <c r="AI241" s="109"/>
      <c r="AJ241" s="109"/>
      <c r="AK241" s="109"/>
      <c r="AL241" s="109"/>
      <c r="AM241" s="109"/>
      <c r="AN241" s="109"/>
      <c r="AO241" s="109"/>
      <c r="AP241" s="110"/>
      <c r="AQ241" s="199">
        <f>SUM(AD241:AP241)</f>
        <v>0</v>
      </c>
      <c r="AR241" s="109"/>
      <c r="AS241" s="109"/>
      <c r="AT241" s="109"/>
      <c r="AU241" s="109"/>
      <c r="AV241" s="109"/>
      <c r="AW241" s="109"/>
      <c r="AX241" s="109"/>
      <c r="AY241" s="109"/>
      <c r="AZ241" s="109"/>
      <c r="BA241" s="109"/>
      <c r="BB241" s="199">
        <f>SUM(AR241:BA241)</f>
        <v>0</v>
      </c>
      <c r="BC241" s="232"/>
      <c r="BD241" s="208">
        <f t="shared" ref="BD241" si="59">SUM(Q241+AC241+AQ241+BB241)</f>
        <v>0</v>
      </c>
      <c r="BE241" s="242"/>
    </row>
    <row r="242" spans="1:58" ht="15.75" customHeight="1" x14ac:dyDescent="0.2">
      <c r="A242" s="442" t="s">
        <v>39</v>
      </c>
      <c r="B242" s="138"/>
      <c r="C242" s="135"/>
      <c r="D242" s="135"/>
      <c r="E242" s="132"/>
      <c r="F242" s="108">
        <v>4</v>
      </c>
      <c r="G242" s="109"/>
      <c r="H242" s="109"/>
      <c r="I242" s="109"/>
      <c r="J242" s="109"/>
      <c r="K242" s="109"/>
      <c r="L242" s="109"/>
      <c r="M242" s="109"/>
      <c r="N242" s="109"/>
      <c r="O242" s="110"/>
      <c r="P242" s="109"/>
      <c r="Q242" s="199">
        <f>SUM(F242:P242)</f>
        <v>4</v>
      </c>
      <c r="R242" s="109"/>
      <c r="S242" s="109"/>
      <c r="T242" s="109"/>
      <c r="U242" s="109"/>
      <c r="V242" s="109"/>
      <c r="W242" s="109"/>
      <c r="X242" s="110"/>
      <c r="Y242" s="109"/>
      <c r="Z242" s="109"/>
      <c r="AA242" s="109"/>
      <c r="AB242" s="109"/>
      <c r="AC242" s="199">
        <f>SUM(R242:AB242)</f>
        <v>0</v>
      </c>
      <c r="AD242" s="109"/>
      <c r="AE242" s="110"/>
      <c r="AF242" s="109"/>
      <c r="AG242" s="109"/>
      <c r="AH242" s="109"/>
      <c r="AI242" s="109"/>
      <c r="AJ242" s="109"/>
      <c r="AK242" s="109"/>
      <c r="AL242" s="109"/>
      <c r="AM242" s="109"/>
      <c r="AN242" s="109"/>
      <c r="AO242" s="109"/>
      <c r="AP242" s="110"/>
      <c r="AQ242" s="199">
        <f>SUM(AD242:AP242)</f>
        <v>0</v>
      </c>
      <c r="AR242" s="109"/>
      <c r="AS242" s="109"/>
      <c r="AT242" s="109"/>
      <c r="AU242" s="109"/>
      <c r="AV242" s="109"/>
      <c r="AW242" s="109"/>
      <c r="AX242" s="109"/>
      <c r="AY242" s="109"/>
      <c r="AZ242" s="109"/>
      <c r="BA242" s="109"/>
      <c r="BB242" s="199">
        <f>SUM(AR242:BA242)</f>
        <v>0</v>
      </c>
      <c r="BC242" s="232"/>
      <c r="BD242" s="208">
        <f t="shared" si="58"/>
        <v>4</v>
      </c>
      <c r="BE242" s="242"/>
    </row>
    <row r="243" spans="1:58" ht="16.5" customHeight="1" thickBot="1" x14ac:dyDescent="0.3">
      <c r="A243" s="446" t="s">
        <v>48</v>
      </c>
      <c r="B243" s="437"/>
      <c r="C243" s="165"/>
      <c r="D243" s="165"/>
      <c r="E243" s="166"/>
      <c r="F243" s="123"/>
      <c r="G243" s="124"/>
      <c r="H243" s="124"/>
      <c r="I243" s="124"/>
      <c r="J243" s="124"/>
      <c r="K243" s="124"/>
      <c r="L243" s="124"/>
      <c r="M243" s="124"/>
      <c r="N243" s="124"/>
      <c r="O243" s="125"/>
      <c r="P243" s="124"/>
      <c r="Q243" s="200">
        <f>SUBTOTAL(9,Q238:Q242)</f>
        <v>14</v>
      </c>
      <c r="R243" s="124"/>
      <c r="S243" s="124"/>
      <c r="T243" s="124"/>
      <c r="U243" s="124"/>
      <c r="V243" s="124"/>
      <c r="W243" s="124"/>
      <c r="X243" s="125"/>
      <c r="Y243" s="124"/>
      <c r="Z243" s="124"/>
      <c r="AA243" s="124"/>
      <c r="AB243" s="124"/>
      <c r="AC243" s="200">
        <f>SUBTOTAL(9,AC238:AC242)</f>
        <v>0</v>
      </c>
      <c r="AD243" s="124"/>
      <c r="AE243" s="125"/>
      <c r="AF243" s="124"/>
      <c r="AG243" s="124"/>
      <c r="AH243" s="124"/>
      <c r="AI243" s="124"/>
      <c r="AJ243" s="124"/>
      <c r="AK243" s="124"/>
      <c r="AL243" s="124"/>
      <c r="AM243" s="124"/>
      <c r="AN243" s="124"/>
      <c r="AO243" s="124"/>
      <c r="AP243" s="125"/>
      <c r="AQ243" s="200">
        <f>SUBTOTAL(9,AQ238:AQ242)</f>
        <v>0</v>
      </c>
      <c r="AR243" s="124"/>
      <c r="AS243" s="124"/>
      <c r="AT243" s="124"/>
      <c r="AU243" s="124"/>
      <c r="AV243" s="124"/>
      <c r="AW243" s="124"/>
      <c r="AX243" s="124"/>
      <c r="AY243" s="124"/>
      <c r="AZ243" s="124"/>
      <c r="BA243" s="124"/>
      <c r="BB243" s="200">
        <f>SUBTOTAL(9,BB238:BB242)</f>
        <v>0</v>
      </c>
      <c r="BC243" s="233">
        <f>SUBTOTAL(9,BC239:BC242)</f>
        <v>0</v>
      </c>
      <c r="BD243" s="212">
        <f>SUBTOTAL(9,BD238:BD242)</f>
        <v>14</v>
      </c>
      <c r="BE243" s="245">
        <f>'totaal BOL niv 4 3 jr'!G68</f>
        <v>0</v>
      </c>
    </row>
    <row r="244" spans="1:58" ht="15" thickTop="1" x14ac:dyDescent="0.2">
      <c r="A244" s="450" t="s">
        <v>273</v>
      </c>
      <c r="B244" s="163"/>
      <c r="C244" s="391"/>
      <c r="D244" s="391"/>
      <c r="E244" s="392"/>
      <c r="F244" s="393"/>
      <c r="G244" s="394"/>
      <c r="H244" s="394"/>
      <c r="I244" s="394"/>
      <c r="J244" s="394"/>
      <c r="K244" s="394"/>
      <c r="L244" s="394"/>
      <c r="M244" s="394"/>
      <c r="N244" s="394"/>
      <c r="O244" s="394"/>
      <c r="P244" s="394"/>
      <c r="Q244" s="410"/>
      <c r="R244" s="394"/>
      <c r="S244" s="394"/>
      <c r="T244" s="394"/>
      <c r="U244" s="394"/>
      <c r="V244" s="394"/>
      <c r="W244" s="394"/>
      <c r="X244" s="394"/>
      <c r="Y244" s="394"/>
      <c r="Z244" s="394"/>
      <c r="AA244" s="394"/>
      <c r="AB244" s="394"/>
      <c r="AC244" s="410"/>
      <c r="AD244" s="394"/>
      <c r="AE244" s="394"/>
      <c r="AF244" s="394"/>
      <c r="AG244" s="394"/>
      <c r="AH244" s="394"/>
      <c r="AI244" s="394"/>
      <c r="AJ244" s="394"/>
      <c r="AK244" s="394"/>
      <c r="AL244" s="394"/>
      <c r="AM244" s="394"/>
      <c r="AN244" s="394"/>
      <c r="AO244" s="394"/>
      <c r="AP244" s="394"/>
      <c r="AQ244" s="410"/>
      <c r="AR244" s="394"/>
      <c r="AS244" s="394"/>
      <c r="AT244" s="394"/>
      <c r="AU244" s="394"/>
      <c r="AV244" s="394"/>
      <c r="AW244" s="394"/>
      <c r="AX244" s="394"/>
      <c r="AY244" s="394"/>
      <c r="AZ244" s="394"/>
      <c r="BA244" s="394"/>
      <c r="BB244" s="410"/>
      <c r="BC244" s="399"/>
      <c r="BD244" s="401" t="s">
        <v>8</v>
      </c>
      <c r="BE244" s="247"/>
    </row>
    <row r="245" spans="1:58" x14ac:dyDescent="0.2">
      <c r="A245" s="136"/>
      <c r="B245" s="136"/>
      <c r="C245" s="127"/>
      <c r="D245" s="127"/>
      <c r="E245" s="132"/>
      <c r="F245" s="108"/>
      <c r="G245" s="109"/>
      <c r="H245" s="109"/>
      <c r="I245" s="109"/>
      <c r="J245" s="109"/>
      <c r="K245" s="109"/>
      <c r="L245" s="109"/>
      <c r="M245" s="109"/>
      <c r="N245" s="109"/>
      <c r="O245" s="110"/>
      <c r="P245" s="109"/>
      <c r="Q245" s="199">
        <f>SUM(F245:P245)</f>
        <v>0</v>
      </c>
      <c r="R245" s="109"/>
      <c r="S245" s="109"/>
      <c r="T245" s="109"/>
      <c r="U245" s="109"/>
      <c r="V245" s="109"/>
      <c r="W245" s="109"/>
      <c r="X245" s="110"/>
      <c r="Y245" s="109"/>
      <c r="Z245" s="109"/>
      <c r="AA245" s="109"/>
      <c r="AB245" s="109"/>
      <c r="AC245" s="199">
        <f>SUM(R245:AB245)</f>
        <v>0</v>
      </c>
      <c r="AD245" s="109"/>
      <c r="AE245" s="110"/>
      <c r="AF245" s="109"/>
      <c r="AG245" s="109"/>
      <c r="AH245" s="109"/>
      <c r="AI245" s="109"/>
      <c r="AJ245" s="109"/>
      <c r="AK245" s="109"/>
      <c r="AL245" s="109"/>
      <c r="AM245" s="109"/>
      <c r="AN245" s="109"/>
      <c r="AO245" s="109"/>
      <c r="AP245" s="110"/>
      <c r="AQ245" s="199">
        <f>SUM(AD245:AP245)</f>
        <v>0</v>
      </c>
      <c r="AR245" s="109"/>
      <c r="AS245" s="109"/>
      <c r="AT245" s="109"/>
      <c r="AU245" s="109"/>
      <c r="AV245" s="109"/>
      <c r="AW245" s="109"/>
      <c r="AX245" s="109"/>
      <c r="AY245" s="109"/>
      <c r="AZ245" s="109"/>
      <c r="BA245" s="109"/>
      <c r="BB245" s="199">
        <f>SUM(AR245:BA245)</f>
        <v>0</v>
      </c>
      <c r="BC245" s="232"/>
      <c r="BD245" s="213">
        <f t="shared" ref="BD245:BD246" si="60">SUM(Q245+AC245+AQ245+BB245)</f>
        <v>0</v>
      </c>
      <c r="BE245" s="248"/>
      <c r="BF245" s="461"/>
    </row>
    <row r="246" spans="1:58" x14ac:dyDescent="0.2">
      <c r="A246" s="136"/>
      <c r="B246" s="136"/>
      <c r="C246" s="135"/>
      <c r="D246" s="135"/>
      <c r="E246" s="132"/>
      <c r="F246" s="108"/>
      <c r="G246" s="109"/>
      <c r="H246" s="109"/>
      <c r="I246" s="109"/>
      <c r="J246" s="109"/>
      <c r="K246" s="109"/>
      <c r="L246" s="109"/>
      <c r="M246" s="109"/>
      <c r="N246" s="109"/>
      <c r="O246" s="110"/>
      <c r="P246" s="109"/>
      <c r="Q246" s="199">
        <f>SUM(F246:P246)</f>
        <v>0</v>
      </c>
      <c r="R246" s="109"/>
      <c r="S246" s="109"/>
      <c r="T246" s="109"/>
      <c r="U246" s="109"/>
      <c r="V246" s="109"/>
      <c r="W246" s="109"/>
      <c r="X246" s="110"/>
      <c r="Y246" s="109"/>
      <c r="Z246" s="109"/>
      <c r="AA246" s="109"/>
      <c r="AB246" s="109"/>
      <c r="AC246" s="199">
        <f>SUM(R246:AB246)</f>
        <v>0</v>
      </c>
      <c r="AD246" s="109"/>
      <c r="AE246" s="110"/>
      <c r="AF246" s="109"/>
      <c r="AG246" s="109"/>
      <c r="AH246" s="109"/>
      <c r="AI246" s="109"/>
      <c r="AJ246" s="109"/>
      <c r="AK246" s="109"/>
      <c r="AL246" s="109"/>
      <c r="AM246" s="109"/>
      <c r="AN246" s="109"/>
      <c r="AO246" s="109"/>
      <c r="AP246" s="110"/>
      <c r="AQ246" s="199">
        <f>SUM(AD246:AP246)</f>
        <v>0</v>
      </c>
      <c r="AR246" s="109"/>
      <c r="AS246" s="109"/>
      <c r="AT246" s="109"/>
      <c r="AU246" s="109"/>
      <c r="AV246" s="109"/>
      <c r="AW246" s="109"/>
      <c r="AX246" s="109"/>
      <c r="AY246" s="109"/>
      <c r="AZ246" s="109"/>
      <c r="BA246" s="109"/>
      <c r="BB246" s="199">
        <f>SUM(AR246:BA246)</f>
        <v>0</v>
      </c>
      <c r="BC246" s="232"/>
      <c r="BD246" s="213">
        <f t="shared" si="60"/>
        <v>0</v>
      </c>
      <c r="BE246" s="248"/>
      <c r="BF246" s="413"/>
    </row>
    <row r="247" spans="1:58" ht="15" thickBot="1" x14ac:dyDescent="0.25">
      <c r="A247" s="449" t="s">
        <v>49</v>
      </c>
      <c r="B247" s="162"/>
      <c r="C247" s="133"/>
      <c r="D247" s="133"/>
      <c r="E247" s="134"/>
      <c r="F247" s="120"/>
      <c r="G247" s="121"/>
      <c r="H247" s="121"/>
      <c r="I247" s="121"/>
      <c r="J247" s="121"/>
      <c r="K247" s="121"/>
      <c r="L247" s="121"/>
      <c r="M247" s="121"/>
      <c r="N247" s="121"/>
      <c r="O247" s="113"/>
      <c r="P247" s="121"/>
      <c r="Q247" s="200">
        <f>SUBTOTAL(9,Q245:Q246)</f>
        <v>0</v>
      </c>
      <c r="R247" s="121"/>
      <c r="S247" s="121"/>
      <c r="T247" s="121"/>
      <c r="U247" s="121"/>
      <c r="V247" s="121"/>
      <c r="W247" s="121"/>
      <c r="X247" s="113"/>
      <c r="Y247" s="121"/>
      <c r="Z247" s="121"/>
      <c r="AA247" s="121"/>
      <c r="AB247" s="121"/>
      <c r="AC247" s="200">
        <f>SUBTOTAL(9,AC245:AC246)</f>
        <v>0</v>
      </c>
      <c r="AD247" s="121"/>
      <c r="AE247" s="113"/>
      <c r="AF247" s="121"/>
      <c r="AG247" s="121"/>
      <c r="AH247" s="121"/>
      <c r="AI247" s="121"/>
      <c r="AJ247" s="121"/>
      <c r="AK247" s="121"/>
      <c r="AL247" s="121"/>
      <c r="AM247" s="121"/>
      <c r="AN247" s="121"/>
      <c r="AO247" s="121"/>
      <c r="AP247" s="113"/>
      <c r="AQ247" s="200">
        <f>SUBTOTAL(9,AQ245:AQ246)</f>
        <v>0</v>
      </c>
      <c r="AR247" s="121"/>
      <c r="AS247" s="121"/>
      <c r="AT247" s="121"/>
      <c r="AU247" s="121"/>
      <c r="AV247" s="121"/>
      <c r="AW247" s="121"/>
      <c r="AX247" s="121"/>
      <c r="AY247" s="121"/>
      <c r="AZ247" s="121"/>
      <c r="BA247" s="121"/>
      <c r="BB247" s="200">
        <f>SUBTOTAL(9,BB245:BB246)</f>
        <v>0</v>
      </c>
      <c r="BC247" s="235">
        <f>SUBTOTAL(9,BC245:BC246)</f>
        <v>0</v>
      </c>
      <c r="BD247" s="214">
        <f>SUBTOTAL(9,BD245:BD246)</f>
        <v>0</v>
      </c>
      <c r="BE247" s="249">
        <f>'totaal BOL niv 4 3 jr'!G70</f>
        <v>0</v>
      </c>
      <c r="BF247" s="461"/>
    </row>
    <row r="248" spans="1:58" ht="15" thickTop="1" x14ac:dyDescent="0.2">
      <c r="A248" s="450" t="s">
        <v>274</v>
      </c>
      <c r="B248" s="161"/>
      <c r="C248" s="391"/>
      <c r="D248" s="391"/>
      <c r="E248" s="392"/>
      <c r="F248" s="393"/>
      <c r="G248" s="394"/>
      <c r="H248" s="394"/>
      <c r="I248" s="394"/>
      <c r="J248" s="394"/>
      <c r="K248" s="394"/>
      <c r="L248" s="394"/>
      <c r="M248" s="394"/>
      <c r="N248" s="394"/>
      <c r="O248" s="394"/>
      <c r="P248" s="394"/>
      <c r="Q248" s="410"/>
      <c r="R248" s="394"/>
      <c r="S248" s="394"/>
      <c r="T248" s="394"/>
      <c r="U248" s="394"/>
      <c r="V248" s="394"/>
      <c r="W248" s="394"/>
      <c r="X248" s="394"/>
      <c r="Y248" s="394"/>
      <c r="Z248" s="394"/>
      <c r="AA248" s="394"/>
      <c r="AB248" s="394"/>
      <c r="AC248" s="410"/>
      <c r="AD248" s="394"/>
      <c r="AE248" s="394"/>
      <c r="AF248" s="394"/>
      <c r="AG248" s="394"/>
      <c r="AH248" s="394"/>
      <c r="AI248" s="394"/>
      <c r="AJ248" s="394"/>
      <c r="AK248" s="394"/>
      <c r="AL248" s="394"/>
      <c r="AM248" s="394"/>
      <c r="AN248" s="394"/>
      <c r="AO248" s="394"/>
      <c r="AP248" s="394"/>
      <c r="AQ248" s="410"/>
      <c r="AR248" s="394"/>
      <c r="AS248" s="394"/>
      <c r="AT248" s="394"/>
      <c r="AU248" s="394"/>
      <c r="AV248" s="394"/>
      <c r="AW248" s="394"/>
      <c r="AX248" s="394"/>
      <c r="AY248" s="394"/>
      <c r="AZ248" s="394"/>
      <c r="BA248" s="394"/>
      <c r="BB248" s="410"/>
      <c r="BC248" s="402"/>
      <c r="BD248" s="400" t="s">
        <v>8</v>
      </c>
      <c r="BE248" s="243"/>
    </row>
    <row r="249" spans="1:58" x14ac:dyDescent="0.2">
      <c r="A249" s="126"/>
      <c r="B249" s="131"/>
      <c r="C249" s="127"/>
      <c r="D249" s="127"/>
      <c r="E249" s="132"/>
      <c r="F249" s="108"/>
      <c r="G249" s="109"/>
      <c r="H249" s="109"/>
      <c r="I249" s="109"/>
      <c r="J249" s="109"/>
      <c r="K249" s="109"/>
      <c r="L249" s="109"/>
      <c r="M249" s="109"/>
      <c r="N249" s="109"/>
      <c r="O249" s="110"/>
      <c r="P249" s="109"/>
      <c r="Q249" s="199">
        <f>SUM(F249:P249)</f>
        <v>0</v>
      </c>
      <c r="R249" s="109"/>
      <c r="S249" s="109"/>
      <c r="T249" s="109"/>
      <c r="U249" s="109"/>
      <c r="V249" s="109"/>
      <c r="W249" s="109"/>
      <c r="X249" s="110"/>
      <c r="Y249" s="109"/>
      <c r="Z249" s="109"/>
      <c r="AA249" s="109"/>
      <c r="AB249" s="109"/>
      <c r="AC249" s="199">
        <f>SUM(R249:AB249)</f>
        <v>0</v>
      </c>
      <c r="AD249" s="109"/>
      <c r="AE249" s="110"/>
      <c r="AF249" s="109"/>
      <c r="AG249" s="109"/>
      <c r="AH249" s="109"/>
      <c r="AI249" s="109"/>
      <c r="AJ249" s="109"/>
      <c r="AK249" s="109"/>
      <c r="AL249" s="109"/>
      <c r="AM249" s="109"/>
      <c r="AN249" s="109"/>
      <c r="AO249" s="109"/>
      <c r="AP249" s="110"/>
      <c r="AQ249" s="199">
        <f>SUM(AD249:AP249)</f>
        <v>0</v>
      </c>
      <c r="AR249" s="109"/>
      <c r="AS249" s="109"/>
      <c r="AT249" s="109"/>
      <c r="AU249" s="109"/>
      <c r="AV249" s="109"/>
      <c r="AW249" s="109"/>
      <c r="AX249" s="109"/>
      <c r="AY249" s="109"/>
      <c r="AZ249" s="109"/>
      <c r="BA249" s="109"/>
      <c r="BB249" s="199">
        <f>SUM(AR249:BA249)</f>
        <v>0</v>
      </c>
      <c r="BC249" s="236">
        <f>Q249+AC249+AQ249+BB249</f>
        <v>0</v>
      </c>
      <c r="BD249" s="215">
        <f>BC249</f>
        <v>0</v>
      </c>
      <c r="BE249" s="242"/>
    </row>
    <row r="250" spans="1:58" x14ac:dyDescent="0.2">
      <c r="A250" s="126"/>
      <c r="B250" s="131"/>
      <c r="C250" s="127"/>
      <c r="D250" s="127"/>
      <c r="E250" s="132"/>
      <c r="F250" s="108"/>
      <c r="G250" s="109"/>
      <c r="H250" s="109"/>
      <c r="I250" s="109"/>
      <c r="J250" s="109"/>
      <c r="K250" s="109"/>
      <c r="L250" s="109"/>
      <c r="M250" s="109"/>
      <c r="N250" s="109"/>
      <c r="O250" s="110"/>
      <c r="P250" s="109"/>
      <c r="Q250" s="199">
        <f>SUM(F250:P250)</f>
        <v>0</v>
      </c>
      <c r="R250" s="109"/>
      <c r="S250" s="109"/>
      <c r="T250" s="109"/>
      <c r="U250" s="109"/>
      <c r="V250" s="109"/>
      <c r="W250" s="109"/>
      <c r="X250" s="110"/>
      <c r="Y250" s="109"/>
      <c r="Z250" s="109"/>
      <c r="AA250" s="109"/>
      <c r="AB250" s="109"/>
      <c r="AC250" s="199">
        <f>SUM(R250:AB250)</f>
        <v>0</v>
      </c>
      <c r="AD250" s="109"/>
      <c r="AE250" s="110"/>
      <c r="AF250" s="109"/>
      <c r="AG250" s="109"/>
      <c r="AH250" s="109"/>
      <c r="AI250" s="109"/>
      <c r="AJ250" s="109"/>
      <c r="AK250" s="109"/>
      <c r="AL250" s="109"/>
      <c r="AM250" s="109"/>
      <c r="AN250" s="109"/>
      <c r="AO250" s="109"/>
      <c r="AP250" s="110"/>
      <c r="AQ250" s="199">
        <f>SUM(AD250:AP250)</f>
        <v>0</v>
      </c>
      <c r="AR250" s="109"/>
      <c r="AS250" s="109"/>
      <c r="AT250" s="109"/>
      <c r="AU250" s="109"/>
      <c r="AV250" s="109"/>
      <c r="AW250" s="109"/>
      <c r="AX250" s="109"/>
      <c r="AY250" s="109"/>
      <c r="AZ250" s="109"/>
      <c r="BA250" s="109"/>
      <c r="BB250" s="199">
        <f>SUM(AR250:BA250)</f>
        <v>0</v>
      </c>
      <c r="BC250" s="236">
        <f>Q250+AC250+AQ250+BB250</f>
        <v>0</v>
      </c>
      <c r="BD250" s="215">
        <f>BC250</f>
        <v>0</v>
      </c>
      <c r="BE250" s="242"/>
    </row>
    <row r="251" spans="1:58" x14ac:dyDescent="0.2">
      <c r="A251" s="126"/>
      <c r="B251" s="131"/>
      <c r="C251" s="127"/>
      <c r="D251" s="127"/>
      <c r="E251" s="132"/>
      <c r="F251" s="108"/>
      <c r="G251" s="109"/>
      <c r="H251" s="109"/>
      <c r="I251" s="109"/>
      <c r="J251" s="109"/>
      <c r="K251" s="109"/>
      <c r="L251" s="109"/>
      <c r="M251" s="109"/>
      <c r="N251" s="109"/>
      <c r="O251" s="110"/>
      <c r="P251" s="109"/>
      <c r="Q251" s="199">
        <f>SUM(F251:P251)</f>
        <v>0</v>
      </c>
      <c r="R251" s="109"/>
      <c r="S251" s="109"/>
      <c r="T251" s="109"/>
      <c r="U251" s="109"/>
      <c r="V251" s="109"/>
      <c r="W251" s="109"/>
      <c r="X251" s="110"/>
      <c r="Y251" s="109"/>
      <c r="Z251" s="109"/>
      <c r="AA251" s="109"/>
      <c r="AB251" s="109"/>
      <c r="AC251" s="199">
        <f>SUM(R251:AB251)</f>
        <v>0</v>
      </c>
      <c r="AD251" s="109"/>
      <c r="AE251" s="110"/>
      <c r="AF251" s="109"/>
      <c r="AG251" s="109"/>
      <c r="AH251" s="109"/>
      <c r="AI251" s="109"/>
      <c r="AJ251" s="109"/>
      <c r="AK251" s="109"/>
      <c r="AL251" s="109"/>
      <c r="AM251" s="109"/>
      <c r="AN251" s="109"/>
      <c r="AO251" s="109"/>
      <c r="AP251" s="110"/>
      <c r="AQ251" s="199">
        <f>SUM(AD251:AP251)</f>
        <v>0</v>
      </c>
      <c r="AR251" s="109"/>
      <c r="AS251" s="109"/>
      <c r="AT251" s="109"/>
      <c r="AU251" s="109"/>
      <c r="AV251" s="109"/>
      <c r="AW251" s="109"/>
      <c r="AX251" s="109"/>
      <c r="AY251" s="109"/>
      <c r="AZ251" s="109"/>
      <c r="BA251" s="109"/>
      <c r="BB251" s="199">
        <f>SUM(AR251:BA251)</f>
        <v>0</v>
      </c>
      <c r="BC251" s="236">
        <f>Q251+AC251+AQ251+BB251</f>
        <v>0</v>
      </c>
      <c r="BD251" s="215">
        <f>BC251</f>
        <v>0</v>
      </c>
      <c r="BE251" s="242"/>
    </row>
    <row r="252" spans="1:58" x14ac:dyDescent="0.2">
      <c r="A252" s="442" t="s">
        <v>7</v>
      </c>
      <c r="B252" s="131"/>
      <c r="C252" s="127"/>
      <c r="D252" s="127"/>
      <c r="E252" s="132"/>
      <c r="F252" s="108"/>
      <c r="G252" s="109"/>
      <c r="H252" s="109"/>
      <c r="I252" s="109"/>
      <c r="J252" s="109"/>
      <c r="K252" s="109"/>
      <c r="L252" s="109"/>
      <c r="M252" s="109"/>
      <c r="N252" s="109"/>
      <c r="O252" s="110"/>
      <c r="P252" s="109"/>
      <c r="Q252" s="199">
        <f>SUM(F252:P252)</f>
        <v>0</v>
      </c>
      <c r="R252" s="109"/>
      <c r="S252" s="109"/>
      <c r="T252" s="109"/>
      <c r="U252" s="109"/>
      <c r="V252" s="109"/>
      <c r="W252" s="109"/>
      <c r="X252" s="110"/>
      <c r="Y252" s="109"/>
      <c r="Z252" s="109"/>
      <c r="AA252" s="109"/>
      <c r="AB252" s="109"/>
      <c r="AC252" s="199">
        <f>SUM(R252:AB252)</f>
        <v>0</v>
      </c>
      <c r="AD252" s="109"/>
      <c r="AE252" s="110"/>
      <c r="AF252" s="109"/>
      <c r="AG252" s="109"/>
      <c r="AH252" s="109"/>
      <c r="AI252" s="109"/>
      <c r="AJ252" s="109"/>
      <c r="AK252" s="109"/>
      <c r="AL252" s="109"/>
      <c r="AM252" s="109"/>
      <c r="AN252" s="109"/>
      <c r="AO252" s="109"/>
      <c r="AP252" s="110"/>
      <c r="AQ252" s="199">
        <f>SUM(AD252:AP252)</f>
        <v>0</v>
      </c>
      <c r="AR252" s="109"/>
      <c r="AS252" s="109"/>
      <c r="AT252" s="109"/>
      <c r="AU252" s="109"/>
      <c r="AV252" s="109"/>
      <c r="AW252" s="109"/>
      <c r="AX252" s="109"/>
      <c r="AY252" s="109"/>
      <c r="AZ252" s="109"/>
      <c r="BA252" s="109"/>
      <c r="BB252" s="199">
        <f>SUM(AR252:BA252)</f>
        <v>0</v>
      </c>
      <c r="BC252" s="237">
        <f>1600-BD261-BD262-BC262</f>
        <v>567</v>
      </c>
      <c r="BD252" s="215">
        <f>BC252</f>
        <v>567</v>
      </c>
      <c r="BE252" s="242"/>
    </row>
    <row r="253" spans="1:58" ht="15.75" thickBot="1" x14ac:dyDescent="0.3">
      <c r="A253" s="449" t="s">
        <v>50</v>
      </c>
      <c r="B253" s="159"/>
      <c r="C253" s="133"/>
      <c r="D253" s="133"/>
      <c r="E253" s="134"/>
      <c r="F253" s="123"/>
      <c r="G253" s="124"/>
      <c r="H253" s="124"/>
      <c r="I253" s="124"/>
      <c r="J253" s="124"/>
      <c r="K253" s="124"/>
      <c r="L253" s="124"/>
      <c r="M253" s="124"/>
      <c r="N253" s="124"/>
      <c r="O253" s="125"/>
      <c r="P253" s="124"/>
      <c r="Q253" s="200">
        <f>SUBTOTAL(9,Q249:Q252)</f>
        <v>0</v>
      </c>
      <c r="R253" s="124"/>
      <c r="S253" s="124"/>
      <c r="T253" s="124"/>
      <c r="U253" s="124"/>
      <c r="V253" s="124"/>
      <c r="W253" s="124"/>
      <c r="X253" s="125"/>
      <c r="Y253" s="124"/>
      <c r="Z253" s="124"/>
      <c r="AA253" s="124"/>
      <c r="AB253" s="124"/>
      <c r="AC253" s="200">
        <f>SUBTOTAL(9,AC249:AC252)</f>
        <v>0</v>
      </c>
      <c r="AD253" s="124"/>
      <c r="AE253" s="125"/>
      <c r="AF253" s="124"/>
      <c r="AG253" s="124"/>
      <c r="AH253" s="124"/>
      <c r="AI253" s="124"/>
      <c r="AJ253" s="124"/>
      <c r="AK253" s="124"/>
      <c r="AL253" s="124"/>
      <c r="AM253" s="124"/>
      <c r="AN253" s="124"/>
      <c r="AO253" s="124"/>
      <c r="AP253" s="125"/>
      <c r="AQ253" s="200">
        <f>SUBTOTAL(9,AQ249:AQ252)</f>
        <v>0</v>
      </c>
      <c r="AR253" s="124"/>
      <c r="AS253" s="124"/>
      <c r="AT253" s="124"/>
      <c r="AU253" s="124"/>
      <c r="AV253" s="124"/>
      <c r="AW253" s="124"/>
      <c r="AX253" s="124"/>
      <c r="AY253" s="124"/>
      <c r="AZ253" s="124"/>
      <c r="BA253" s="124"/>
      <c r="BB253" s="200">
        <f>SUBTOTAL(9,BB249:BB252)</f>
        <v>0</v>
      </c>
      <c r="BC253" s="238">
        <f>SUBTOTAL(9,BC249:BC252)</f>
        <v>567</v>
      </c>
      <c r="BD253" s="216"/>
      <c r="BE253" s="245"/>
      <c r="BF253" s="413"/>
    </row>
    <row r="254" spans="1:58" ht="13.5" thickTop="1" x14ac:dyDescent="0.2">
      <c r="A254" s="911" t="s">
        <v>266</v>
      </c>
      <c r="B254" s="912"/>
      <c r="C254" s="912"/>
      <c r="D254" s="912"/>
      <c r="E254" s="912"/>
      <c r="F254" s="395"/>
      <c r="G254" s="396"/>
      <c r="H254" s="396"/>
      <c r="I254" s="396"/>
      <c r="J254" s="396"/>
      <c r="K254" s="396"/>
      <c r="L254" s="396"/>
      <c r="M254" s="396"/>
      <c r="N254" s="396"/>
      <c r="O254" s="396"/>
      <c r="P254" s="396"/>
      <c r="Q254" s="410"/>
      <c r="R254" s="394"/>
      <c r="S254" s="394"/>
      <c r="T254" s="394"/>
      <c r="U254" s="394"/>
      <c r="V254" s="394"/>
      <c r="W254" s="394"/>
      <c r="X254" s="396"/>
      <c r="Y254" s="394"/>
      <c r="Z254" s="394"/>
      <c r="AA254" s="394"/>
      <c r="AB254" s="394"/>
      <c r="AC254" s="410"/>
      <c r="AD254" s="394"/>
      <c r="AE254" s="396"/>
      <c r="AF254" s="394"/>
      <c r="AG254" s="394"/>
      <c r="AH254" s="394"/>
      <c r="AI254" s="394"/>
      <c r="AJ254" s="394"/>
      <c r="AK254" s="394"/>
      <c r="AL254" s="394"/>
      <c r="AM254" s="394"/>
      <c r="AN254" s="394"/>
      <c r="AO254" s="394"/>
      <c r="AP254" s="396"/>
      <c r="AQ254" s="410"/>
      <c r="AR254" s="394"/>
      <c r="AS254" s="394"/>
      <c r="AT254" s="394"/>
      <c r="AU254" s="394"/>
      <c r="AV254" s="394"/>
      <c r="AW254" s="394"/>
      <c r="AX254" s="394"/>
      <c r="AY254" s="394"/>
      <c r="AZ254" s="394"/>
      <c r="BA254" s="394"/>
      <c r="BB254" s="410"/>
      <c r="BC254" s="402"/>
      <c r="BD254" s="401" t="s">
        <v>8</v>
      </c>
      <c r="BE254" s="243"/>
    </row>
    <row r="255" spans="1:58" x14ac:dyDescent="0.2">
      <c r="A255" s="136"/>
      <c r="B255" s="139"/>
      <c r="C255" s="127"/>
      <c r="D255" s="127"/>
      <c r="E255" s="132"/>
      <c r="F255" s="108"/>
      <c r="G255" s="109"/>
      <c r="H255" s="109"/>
      <c r="I255" s="109"/>
      <c r="J255" s="109"/>
      <c r="K255" s="109"/>
      <c r="L255" s="109"/>
      <c r="M255" s="109"/>
      <c r="N255" s="109"/>
      <c r="O255" s="110"/>
      <c r="P255" s="109"/>
      <c r="Q255" s="199">
        <f>SUM(F255:P255)</f>
        <v>0</v>
      </c>
      <c r="R255" s="109"/>
      <c r="S255" s="109"/>
      <c r="T255" s="109"/>
      <c r="U255" s="109"/>
      <c r="V255" s="109"/>
      <c r="W255" s="109"/>
      <c r="X255" s="110"/>
      <c r="Y255" s="109"/>
      <c r="Z255" s="109"/>
      <c r="AA255" s="109"/>
      <c r="AB255" s="109"/>
      <c r="AC255" s="199">
        <f>SUM(R255:AB255)</f>
        <v>0</v>
      </c>
      <c r="AD255" s="109"/>
      <c r="AE255" s="110"/>
      <c r="AF255" s="109"/>
      <c r="AG255" s="109"/>
      <c r="AH255" s="109"/>
      <c r="AI255" s="109"/>
      <c r="AJ255" s="109"/>
      <c r="AK255" s="109"/>
      <c r="AL255" s="109"/>
      <c r="AM255" s="109"/>
      <c r="AN255" s="109"/>
      <c r="AO255" s="109"/>
      <c r="AP255" s="110"/>
      <c r="AQ255" s="199">
        <f>SUM(AD255:AP255)</f>
        <v>0</v>
      </c>
      <c r="AR255" s="109"/>
      <c r="AS255" s="109"/>
      <c r="AT255" s="109"/>
      <c r="AU255" s="109"/>
      <c r="AV255" s="109"/>
      <c r="AW255" s="109"/>
      <c r="AX255" s="109"/>
      <c r="AY255" s="109"/>
      <c r="AZ255" s="109"/>
      <c r="BA255" s="109"/>
      <c r="BB255" s="199">
        <f>SUM(AR255:BA255)</f>
        <v>0</v>
      </c>
      <c r="BC255" s="236"/>
      <c r="BD255" s="215">
        <f>BC255</f>
        <v>0</v>
      </c>
      <c r="BE255" s="242"/>
      <c r="BF255" s="461"/>
    </row>
    <row r="256" spans="1:58" x14ac:dyDescent="0.2">
      <c r="A256" s="136"/>
      <c r="B256" s="139"/>
      <c r="C256" s="127"/>
      <c r="D256" s="127"/>
      <c r="E256" s="132"/>
      <c r="F256" s="108"/>
      <c r="G256" s="109"/>
      <c r="H256" s="109"/>
      <c r="I256" s="109"/>
      <c r="J256" s="109"/>
      <c r="K256" s="109"/>
      <c r="L256" s="109"/>
      <c r="M256" s="109"/>
      <c r="N256" s="109"/>
      <c r="O256" s="110"/>
      <c r="P256" s="109"/>
      <c r="Q256" s="199">
        <f>SUM(F256:P256)</f>
        <v>0</v>
      </c>
      <c r="R256" s="109"/>
      <c r="S256" s="109"/>
      <c r="T256" s="109"/>
      <c r="U256" s="109"/>
      <c r="V256" s="109"/>
      <c r="W256" s="109"/>
      <c r="X256" s="110"/>
      <c r="Y256" s="109"/>
      <c r="Z256" s="109"/>
      <c r="AA256" s="109"/>
      <c r="AB256" s="109"/>
      <c r="AC256" s="199">
        <f>SUM(R256:AB256)</f>
        <v>0</v>
      </c>
      <c r="AD256" s="109"/>
      <c r="AE256" s="110"/>
      <c r="AF256" s="109"/>
      <c r="AG256" s="109"/>
      <c r="AH256" s="109"/>
      <c r="AI256" s="109"/>
      <c r="AJ256" s="109"/>
      <c r="AK256" s="109"/>
      <c r="AL256" s="109"/>
      <c r="AM256" s="109"/>
      <c r="AN256" s="109"/>
      <c r="AO256" s="109"/>
      <c r="AP256" s="110"/>
      <c r="AQ256" s="199">
        <f>SUM(AD256:AP256)</f>
        <v>0</v>
      </c>
      <c r="AR256" s="109"/>
      <c r="AS256" s="109"/>
      <c r="AT256" s="109"/>
      <c r="AU256" s="109"/>
      <c r="AV256" s="109"/>
      <c r="AW256" s="109"/>
      <c r="AX256" s="109"/>
      <c r="AY256" s="109"/>
      <c r="AZ256" s="109"/>
      <c r="BA256" s="109"/>
      <c r="BB256" s="199">
        <f>SUM(AR256:BA256)</f>
        <v>0</v>
      </c>
      <c r="BC256" s="236"/>
      <c r="BD256" s="215">
        <f>BC256</f>
        <v>0</v>
      </c>
      <c r="BE256" s="242"/>
      <c r="BF256" s="413"/>
    </row>
    <row r="257" spans="1:58" ht="15" thickBot="1" x14ac:dyDescent="0.25">
      <c r="A257" s="449" t="s">
        <v>51</v>
      </c>
      <c r="B257" s="159"/>
      <c r="C257" s="133"/>
      <c r="D257" s="133"/>
      <c r="E257" s="134"/>
      <c r="F257" s="120"/>
      <c r="G257" s="121"/>
      <c r="H257" s="121"/>
      <c r="I257" s="121"/>
      <c r="J257" s="121"/>
      <c r="K257" s="121"/>
      <c r="L257" s="121"/>
      <c r="M257" s="121"/>
      <c r="N257" s="121"/>
      <c r="O257" s="113"/>
      <c r="P257" s="121"/>
      <c r="Q257" s="200"/>
      <c r="R257" s="121"/>
      <c r="S257" s="121"/>
      <c r="T257" s="121"/>
      <c r="U257" s="121"/>
      <c r="V257" s="121"/>
      <c r="W257" s="121"/>
      <c r="X257" s="113"/>
      <c r="Y257" s="121"/>
      <c r="Z257" s="121"/>
      <c r="AA257" s="121"/>
      <c r="AB257" s="121"/>
      <c r="AC257" s="200"/>
      <c r="AD257" s="121"/>
      <c r="AE257" s="113"/>
      <c r="AF257" s="121"/>
      <c r="AG257" s="121"/>
      <c r="AH257" s="121"/>
      <c r="AI257" s="121"/>
      <c r="AJ257" s="121"/>
      <c r="AK257" s="121"/>
      <c r="AL257" s="121"/>
      <c r="AM257" s="121"/>
      <c r="AN257" s="121"/>
      <c r="AO257" s="121"/>
      <c r="AP257" s="113"/>
      <c r="AQ257" s="200"/>
      <c r="AR257" s="121"/>
      <c r="AS257" s="121"/>
      <c r="AT257" s="121"/>
      <c r="AU257" s="121"/>
      <c r="AV257" s="121"/>
      <c r="AW257" s="121"/>
      <c r="AX257" s="121"/>
      <c r="AY257" s="121"/>
      <c r="AZ257" s="121"/>
      <c r="BA257" s="121"/>
      <c r="BB257" s="200"/>
      <c r="BC257" s="239"/>
      <c r="BD257" s="215">
        <f>BC257</f>
        <v>0</v>
      </c>
      <c r="BE257" s="242"/>
      <c r="BF257" s="461"/>
    </row>
    <row r="258" spans="1:58" ht="13.5" thickTop="1" x14ac:dyDescent="0.2">
      <c r="A258" s="911" t="s">
        <v>271</v>
      </c>
      <c r="B258" s="912"/>
      <c r="C258" s="912"/>
      <c r="D258" s="912"/>
      <c r="E258" s="913"/>
      <c r="F258" s="397"/>
      <c r="G258" s="398"/>
      <c r="H258" s="398"/>
      <c r="I258" s="398"/>
      <c r="J258" s="398"/>
      <c r="K258" s="398"/>
      <c r="L258" s="398"/>
      <c r="M258" s="398"/>
      <c r="N258" s="398"/>
      <c r="O258" s="398"/>
      <c r="P258" s="398"/>
      <c r="Q258" s="410"/>
      <c r="R258" s="394"/>
      <c r="S258" s="394"/>
      <c r="T258" s="394"/>
      <c r="U258" s="394"/>
      <c r="V258" s="394"/>
      <c r="W258" s="394"/>
      <c r="X258" s="398"/>
      <c r="Y258" s="394"/>
      <c r="Z258" s="394"/>
      <c r="AA258" s="394"/>
      <c r="AB258" s="394"/>
      <c r="AC258" s="410"/>
      <c r="AD258" s="394"/>
      <c r="AE258" s="398"/>
      <c r="AF258" s="394"/>
      <c r="AG258" s="394"/>
      <c r="AH258" s="394"/>
      <c r="AI258" s="394"/>
      <c r="AJ258" s="394"/>
      <c r="AK258" s="394"/>
      <c r="AL258" s="394"/>
      <c r="AM258" s="394"/>
      <c r="AN258" s="394"/>
      <c r="AO258" s="394"/>
      <c r="AP258" s="398"/>
      <c r="AQ258" s="410"/>
      <c r="AR258" s="394"/>
      <c r="AS258" s="394"/>
      <c r="AT258" s="394"/>
      <c r="AU258" s="394"/>
      <c r="AV258" s="394"/>
      <c r="AW258" s="394"/>
      <c r="AX258" s="394"/>
      <c r="AY258" s="394"/>
      <c r="AZ258" s="394"/>
      <c r="BA258" s="394"/>
      <c r="BB258" s="410"/>
      <c r="BC258" s="402"/>
      <c r="BD258" s="401" t="s">
        <v>8</v>
      </c>
      <c r="BE258" s="243"/>
    </row>
    <row r="259" spans="1:58" ht="15" x14ac:dyDescent="0.25">
      <c r="A259" s="448" t="s">
        <v>11</v>
      </c>
      <c r="B259" s="136"/>
      <c r="C259" s="127"/>
      <c r="D259" s="127"/>
      <c r="E259" s="132"/>
      <c r="F259" s="108">
        <v>280</v>
      </c>
      <c r="G259" s="109"/>
      <c r="H259" s="109"/>
      <c r="I259" s="109"/>
      <c r="J259" s="109"/>
      <c r="K259" s="109"/>
      <c r="L259" s="109"/>
      <c r="M259" s="109"/>
      <c r="N259" s="109"/>
      <c r="O259" s="110"/>
      <c r="P259" s="109"/>
      <c r="Q259" s="199">
        <f>SUM(F259:P259)</f>
        <v>280</v>
      </c>
      <c r="R259" s="109"/>
      <c r="S259" s="109"/>
      <c r="T259" s="109"/>
      <c r="U259" s="109"/>
      <c r="V259" s="109"/>
      <c r="W259" s="109"/>
      <c r="X259" s="110"/>
      <c r="Y259" s="109"/>
      <c r="Z259" s="109"/>
      <c r="AA259" s="109"/>
      <c r="AB259" s="109"/>
      <c r="AC259" s="199">
        <f>SUM(R259:AB259)</f>
        <v>0</v>
      </c>
      <c r="AD259" s="109"/>
      <c r="AE259" s="110"/>
      <c r="AF259" s="109"/>
      <c r="AG259" s="109"/>
      <c r="AH259" s="109"/>
      <c r="AI259" s="109"/>
      <c r="AJ259" s="109"/>
      <c r="AK259" s="109"/>
      <c r="AL259" s="109"/>
      <c r="AM259" s="109"/>
      <c r="AN259" s="109"/>
      <c r="AO259" s="109"/>
      <c r="AP259" s="110"/>
      <c r="AQ259" s="199">
        <f>SUM(AD259:AP259)</f>
        <v>0</v>
      </c>
      <c r="AR259" s="109"/>
      <c r="AS259" s="109"/>
      <c r="AT259" s="109"/>
      <c r="AU259" s="109"/>
      <c r="AV259" s="109"/>
      <c r="AW259" s="109"/>
      <c r="AX259" s="109"/>
      <c r="AY259" s="109"/>
      <c r="AZ259" s="109"/>
      <c r="BA259" s="109"/>
      <c r="BB259" s="199">
        <f>SUM(AR259:BA259)</f>
        <v>0</v>
      </c>
      <c r="BC259" s="236"/>
      <c r="BD259" s="208">
        <f t="shared" ref="BD259:BD260" si="61">SUM(Q259+AC259+AQ259+BB259)</f>
        <v>280</v>
      </c>
      <c r="BE259" s="244">
        <f>'totaal BOL niv 4 3 jr'!G76</f>
        <v>273</v>
      </c>
      <c r="BF259" s="461"/>
    </row>
    <row r="260" spans="1:58" ht="15.75" thickBot="1" x14ac:dyDescent="0.3">
      <c r="A260" s="448" t="s">
        <v>275</v>
      </c>
      <c r="B260" s="136"/>
      <c r="C260" s="127"/>
      <c r="D260" s="127"/>
      <c r="E260" s="132"/>
      <c r="F260" s="108">
        <v>320</v>
      </c>
      <c r="G260" s="109"/>
      <c r="H260" s="109"/>
      <c r="I260" s="109"/>
      <c r="J260" s="109"/>
      <c r="K260" s="109"/>
      <c r="L260" s="109"/>
      <c r="M260" s="109"/>
      <c r="N260" s="109"/>
      <c r="O260" s="110"/>
      <c r="P260" s="109"/>
      <c r="Q260" s="199">
        <f>SUM(F260:P260)</f>
        <v>320</v>
      </c>
      <c r="R260" s="109"/>
      <c r="S260" s="109"/>
      <c r="T260" s="109"/>
      <c r="U260" s="109"/>
      <c r="V260" s="109"/>
      <c r="W260" s="109"/>
      <c r="X260" s="110"/>
      <c r="Y260" s="109"/>
      <c r="Z260" s="109"/>
      <c r="AA260" s="109"/>
      <c r="AB260" s="109"/>
      <c r="AC260" s="199">
        <f>SUM(R260:AB260)</f>
        <v>0</v>
      </c>
      <c r="AD260" s="109"/>
      <c r="AE260" s="110"/>
      <c r="AF260" s="109"/>
      <c r="AG260" s="109"/>
      <c r="AH260" s="109"/>
      <c r="AI260" s="109"/>
      <c r="AJ260" s="109"/>
      <c r="AK260" s="109"/>
      <c r="AL260" s="109"/>
      <c r="AM260" s="109"/>
      <c r="AN260" s="109"/>
      <c r="AO260" s="109"/>
      <c r="AP260" s="110"/>
      <c r="AQ260" s="199">
        <f>SUM(AD260:AP260)</f>
        <v>0</v>
      </c>
      <c r="AR260" s="109"/>
      <c r="AS260" s="109"/>
      <c r="AT260" s="109"/>
      <c r="AU260" s="109"/>
      <c r="AV260" s="109"/>
      <c r="AW260" s="109"/>
      <c r="AX260" s="109"/>
      <c r="AY260" s="109"/>
      <c r="AZ260" s="109"/>
      <c r="BA260" s="109"/>
      <c r="BB260" s="199">
        <f>SUM(AR260:BA260)</f>
        <v>0</v>
      </c>
      <c r="BC260" s="236"/>
      <c r="BD260" s="208">
        <f t="shared" si="61"/>
        <v>320</v>
      </c>
      <c r="BE260" s="244">
        <f>'totaal BOL niv 4 3 jr'!G77</f>
        <v>320</v>
      </c>
      <c r="BF260" s="461"/>
    </row>
    <row r="261" spans="1:58" ht="15.75" thickTop="1" thickBot="1" x14ac:dyDescent="0.25">
      <c r="A261" s="449" t="s">
        <v>52</v>
      </c>
      <c r="B261" s="162"/>
      <c r="C261" s="133"/>
      <c r="D261" s="133"/>
      <c r="E261" s="134"/>
      <c r="F261" s="120"/>
      <c r="G261" s="121"/>
      <c r="H261" s="121"/>
      <c r="I261" s="121"/>
      <c r="J261" s="121"/>
      <c r="K261" s="121"/>
      <c r="L261" s="121"/>
      <c r="M261" s="121"/>
      <c r="N261" s="121"/>
      <c r="O261" s="113"/>
      <c r="P261" s="121"/>
      <c r="Q261" s="200">
        <f>SUBTOTAL(9,Q259:Q260)</f>
        <v>600</v>
      </c>
      <c r="R261" s="121"/>
      <c r="S261" s="121"/>
      <c r="T261" s="121"/>
      <c r="U261" s="121"/>
      <c r="V261" s="121"/>
      <c r="W261" s="121"/>
      <c r="X261" s="113"/>
      <c r="Y261" s="121"/>
      <c r="Z261" s="121"/>
      <c r="AA261" s="121"/>
      <c r="AB261" s="121"/>
      <c r="AC261" s="200">
        <f>SUBTOTAL(9,AC259:AC260)</f>
        <v>0</v>
      </c>
      <c r="AD261" s="121"/>
      <c r="AE261" s="113"/>
      <c r="AF261" s="121"/>
      <c r="AG261" s="121"/>
      <c r="AH261" s="121"/>
      <c r="AI261" s="121"/>
      <c r="AJ261" s="121"/>
      <c r="AK261" s="121"/>
      <c r="AL261" s="121"/>
      <c r="AM261" s="121"/>
      <c r="AN261" s="121"/>
      <c r="AO261" s="121"/>
      <c r="AP261" s="113"/>
      <c r="AQ261" s="200">
        <f>SUBTOTAL(9,AQ259:AQ260)</f>
        <v>0</v>
      </c>
      <c r="AR261" s="121"/>
      <c r="AS261" s="121"/>
      <c r="AT261" s="121"/>
      <c r="AU261" s="121"/>
      <c r="AV261" s="121"/>
      <c r="AW261" s="121"/>
      <c r="AX261" s="121"/>
      <c r="AY261" s="121"/>
      <c r="AZ261" s="121"/>
      <c r="BA261" s="121"/>
      <c r="BB261" s="200">
        <f>SUBTOTAL(9,BB259:BB260)</f>
        <v>0</v>
      </c>
      <c r="BC261" s="239"/>
      <c r="BD261" s="218">
        <f>SUBTOTAL(9,BD259:BD260)</f>
        <v>600</v>
      </c>
      <c r="BE261" s="250"/>
      <c r="BF261" s="461"/>
    </row>
    <row r="262" spans="1:58" s="413" customFormat="1" ht="15.75" thickTop="1" thickBot="1" x14ac:dyDescent="0.25">
      <c r="A262" s="456" t="s">
        <v>98</v>
      </c>
      <c r="B262" s="456"/>
      <c r="C262" s="457"/>
      <c r="D262" s="457"/>
      <c r="E262" s="458"/>
      <c r="F262" s="459">
        <f t="shared" ref="F262:P262" si="62">SUM(F11:F251)</f>
        <v>433</v>
      </c>
      <c r="G262" s="459">
        <f t="shared" si="62"/>
        <v>0</v>
      </c>
      <c r="H262" s="459">
        <f t="shared" si="62"/>
        <v>0</v>
      </c>
      <c r="I262" s="459">
        <f t="shared" si="62"/>
        <v>0</v>
      </c>
      <c r="J262" s="459">
        <f t="shared" si="62"/>
        <v>0</v>
      </c>
      <c r="K262" s="459">
        <f t="shared" si="62"/>
        <v>0</v>
      </c>
      <c r="L262" s="459">
        <f t="shared" si="62"/>
        <v>0</v>
      </c>
      <c r="M262" s="459">
        <f t="shared" si="62"/>
        <v>0</v>
      </c>
      <c r="N262" s="459">
        <f t="shared" si="62"/>
        <v>0</v>
      </c>
      <c r="O262" s="460">
        <f t="shared" si="62"/>
        <v>0</v>
      </c>
      <c r="P262" s="459">
        <f t="shared" si="62"/>
        <v>0</v>
      </c>
      <c r="Q262" s="200">
        <f>SUBTOTAL(9,Q11:Q251)</f>
        <v>433</v>
      </c>
      <c r="R262" s="459">
        <f t="shared" ref="R262:AB262" si="63">SUM(R11:R251)</f>
        <v>0</v>
      </c>
      <c r="S262" s="459">
        <f t="shared" si="63"/>
        <v>0</v>
      </c>
      <c r="T262" s="459">
        <f t="shared" si="63"/>
        <v>0</v>
      </c>
      <c r="U262" s="459">
        <f t="shared" si="63"/>
        <v>0</v>
      </c>
      <c r="V262" s="459">
        <f t="shared" si="63"/>
        <v>0</v>
      </c>
      <c r="W262" s="459">
        <f t="shared" si="63"/>
        <v>0</v>
      </c>
      <c r="X262" s="460">
        <f t="shared" si="63"/>
        <v>0</v>
      </c>
      <c r="Y262" s="459">
        <f t="shared" si="63"/>
        <v>0</v>
      </c>
      <c r="Z262" s="459">
        <f t="shared" si="63"/>
        <v>0</v>
      </c>
      <c r="AA262" s="459">
        <f t="shared" si="63"/>
        <v>0</v>
      </c>
      <c r="AB262" s="459">
        <f t="shared" si="63"/>
        <v>0</v>
      </c>
      <c r="AC262" s="200">
        <f>SUBTOTAL(9,AC11:AC251)</f>
        <v>0</v>
      </c>
      <c r="AD262" s="459">
        <f t="shared" ref="AD262:AP262" si="64">SUM(AD11:AD251)</f>
        <v>0</v>
      </c>
      <c r="AE262" s="460">
        <f t="shared" si="64"/>
        <v>0</v>
      </c>
      <c r="AF262" s="459">
        <f t="shared" si="64"/>
        <v>0</v>
      </c>
      <c r="AG262" s="459">
        <f t="shared" si="64"/>
        <v>0</v>
      </c>
      <c r="AH262" s="459">
        <f t="shared" si="64"/>
        <v>0</v>
      </c>
      <c r="AI262" s="459">
        <f t="shared" si="64"/>
        <v>0</v>
      </c>
      <c r="AJ262" s="459">
        <f t="shared" si="64"/>
        <v>0</v>
      </c>
      <c r="AK262" s="459">
        <f t="shared" si="64"/>
        <v>0</v>
      </c>
      <c r="AL262" s="459">
        <f t="shared" si="64"/>
        <v>0</v>
      </c>
      <c r="AM262" s="459">
        <f t="shared" si="64"/>
        <v>0</v>
      </c>
      <c r="AN262" s="459">
        <f t="shared" si="64"/>
        <v>0</v>
      </c>
      <c r="AO262" s="459">
        <f t="shared" si="64"/>
        <v>0</v>
      </c>
      <c r="AP262" s="460">
        <f t="shared" si="64"/>
        <v>0</v>
      </c>
      <c r="AQ262" s="200">
        <f>SUBTOTAL(9,AQ11:AQ251)</f>
        <v>0</v>
      </c>
      <c r="AR262" s="459">
        <f t="shared" ref="AR262:BA262" si="65">SUM(AR11:AR251)</f>
        <v>0</v>
      </c>
      <c r="AS262" s="459">
        <f t="shared" si="65"/>
        <v>0</v>
      </c>
      <c r="AT262" s="459">
        <f t="shared" si="65"/>
        <v>0</v>
      </c>
      <c r="AU262" s="459">
        <f t="shared" si="65"/>
        <v>0</v>
      </c>
      <c r="AV262" s="459">
        <f t="shared" si="65"/>
        <v>0</v>
      </c>
      <c r="AW262" s="459">
        <f t="shared" si="65"/>
        <v>0</v>
      </c>
      <c r="AX262" s="459">
        <f t="shared" si="65"/>
        <v>0</v>
      </c>
      <c r="AY262" s="459">
        <f t="shared" si="65"/>
        <v>0</v>
      </c>
      <c r="AZ262" s="459">
        <f t="shared" si="65"/>
        <v>0</v>
      </c>
      <c r="BA262" s="459">
        <f t="shared" si="65"/>
        <v>0</v>
      </c>
      <c r="BB262" s="200">
        <f>SUBTOTAL(9,BB11:BB251)</f>
        <v>0</v>
      </c>
      <c r="BC262" s="240">
        <f>SUBTOTAL(9,BC10:BC251)</f>
        <v>0</v>
      </c>
      <c r="BD262" s="219">
        <f>BD226+BD232+BD236+BD243+BD247</f>
        <v>433</v>
      </c>
      <c r="BE262" s="251"/>
      <c r="BF262" s="461"/>
    </row>
    <row r="263" spans="1:58" ht="15.75" thickTop="1" thickBot="1" x14ac:dyDescent="0.25">
      <c r="M263" s="71"/>
      <c r="N263" s="71"/>
      <c r="O263" s="71"/>
      <c r="P263" s="71"/>
      <c r="Q263" s="202"/>
      <c r="R263" s="71"/>
      <c r="S263" s="71"/>
      <c r="T263" s="71"/>
      <c r="U263" s="71"/>
      <c r="V263" s="71"/>
      <c r="W263" s="71"/>
      <c r="X263" s="71"/>
      <c r="Y263" s="71"/>
      <c r="Z263" s="71"/>
      <c r="AA263" s="71"/>
      <c r="AB263" s="71"/>
      <c r="AC263" s="202"/>
      <c r="AD263" s="71"/>
      <c r="AE263" s="71"/>
      <c r="AF263" s="71"/>
      <c r="AG263" s="71"/>
      <c r="AH263" s="71"/>
      <c r="AI263" s="71"/>
      <c r="AJ263" s="71"/>
      <c r="AK263" s="71"/>
      <c r="AL263" s="71"/>
      <c r="AM263" s="71"/>
      <c r="AN263" s="71"/>
      <c r="AO263" s="71"/>
      <c r="AP263" s="71"/>
      <c r="AQ263" s="202"/>
      <c r="AR263" s="71"/>
      <c r="AS263" s="71"/>
      <c r="AT263" s="71"/>
      <c r="AU263" s="71"/>
      <c r="AV263" s="71"/>
      <c r="AW263" s="71"/>
      <c r="AX263" s="71"/>
      <c r="AY263" s="71"/>
      <c r="AZ263" s="71"/>
      <c r="BA263" s="71"/>
      <c r="BB263" s="202"/>
      <c r="BC263" s="220"/>
      <c r="BD263" s="220"/>
      <c r="BE263" s="252"/>
      <c r="BF263" s="465"/>
    </row>
    <row r="264" spans="1:58" ht="13.5" thickTop="1" x14ac:dyDescent="0.2">
      <c r="A264" s="22" t="s">
        <v>99</v>
      </c>
      <c r="B264" s="22"/>
      <c r="C264" s="81" t="s">
        <v>100</v>
      </c>
      <c r="D264" s="23"/>
      <c r="E264" s="23"/>
      <c r="F264" s="73"/>
      <c r="G264" s="74"/>
      <c r="H264" s="74"/>
      <c r="I264" s="74"/>
      <c r="J264" s="74"/>
      <c r="K264" s="74"/>
      <c r="L264" s="74"/>
      <c r="M264" s="74"/>
      <c r="N264" s="74"/>
      <c r="O264" s="75"/>
      <c r="P264" s="74"/>
      <c r="Q264" s="201"/>
      <c r="R264" s="65"/>
      <c r="S264" s="65"/>
      <c r="T264" s="65"/>
      <c r="U264" s="65"/>
      <c r="V264" s="65"/>
      <c r="W264" s="65"/>
      <c r="X264" s="75"/>
      <c r="Y264" s="65"/>
      <c r="Z264" s="65"/>
      <c r="AA264" s="65"/>
      <c r="AB264" s="65"/>
      <c r="AC264" s="201"/>
      <c r="AD264" s="65"/>
      <c r="AE264" s="75"/>
      <c r="AF264" s="65"/>
      <c r="AG264" s="65"/>
      <c r="AH264" s="65"/>
      <c r="AI264" s="65"/>
      <c r="AJ264" s="65"/>
      <c r="AK264" s="65"/>
      <c r="AL264" s="65"/>
      <c r="AM264" s="65"/>
      <c r="AN264" s="65"/>
      <c r="AO264" s="65"/>
      <c r="AP264" s="75"/>
      <c r="AQ264" s="201"/>
      <c r="AR264" s="65"/>
      <c r="AS264" s="65"/>
      <c r="AT264" s="65"/>
      <c r="AU264" s="65"/>
      <c r="AV264" s="65"/>
      <c r="AW264" s="65"/>
      <c r="AX264" s="65"/>
      <c r="AY264" s="65"/>
      <c r="AZ264" s="65"/>
      <c r="BA264" s="65"/>
      <c r="BB264" s="201"/>
      <c r="BC264" s="230"/>
      <c r="BD264" s="217" t="s">
        <v>8</v>
      </c>
      <c r="BE264" s="243"/>
    </row>
    <row r="265" spans="1:58" x14ac:dyDescent="0.2">
      <c r="A265" s="83" t="s">
        <v>101</v>
      </c>
      <c r="B265" s="83"/>
      <c r="C265" s="382"/>
      <c r="D265" s="3"/>
      <c r="E265" s="7"/>
      <c r="F265" s="58"/>
      <c r="G265" s="59"/>
      <c r="H265" s="59"/>
      <c r="I265" s="59"/>
      <c r="J265" s="59"/>
      <c r="K265" s="59"/>
      <c r="L265" s="59"/>
      <c r="M265" s="59"/>
      <c r="N265" s="59"/>
      <c r="O265" s="60"/>
      <c r="P265" s="59"/>
      <c r="Q265" s="199"/>
      <c r="R265" s="59"/>
      <c r="S265" s="59"/>
      <c r="T265" s="59"/>
      <c r="U265" s="59"/>
      <c r="V265" s="59"/>
      <c r="W265" s="59"/>
      <c r="X265" s="60"/>
      <c r="Y265" s="59"/>
      <c r="Z265" s="59"/>
      <c r="AA265" s="59"/>
      <c r="AB265" s="59"/>
      <c r="AC265" s="199"/>
      <c r="AD265" s="59"/>
      <c r="AE265" s="60"/>
      <c r="AF265" s="59"/>
      <c r="AG265" s="59"/>
      <c r="AH265" s="59"/>
      <c r="AI265" s="59"/>
      <c r="AJ265" s="59"/>
      <c r="AK265" s="59"/>
      <c r="AL265" s="59"/>
      <c r="AM265" s="59"/>
      <c r="AN265" s="59"/>
      <c r="AO265" s="59"/>
      <c r="AP265" s="60"/>
      <c r="AQ265" s="199"/>
      <c r="AR265" s="59"/>
      <c r="AS265" s="59"/>
      <c r="AT265" s="59"/>
      <c r="AU265" s="59"/>
      <c r="AV265" s="59"/>
      <c r="AW265" s="59"/>
      <c r="AX265" s="59"/>
      <c r="AY265" s="59"/>
      <c r="AZ265" s="59"/>
      <c r="BA265" s="59"/>
      <c r="BB265" s="199"/>
      <c r="BC265" s="232"/>
      <c r="BD265" s="208"/>
      <c r="BE265" s="242"/>
      <c r="BF265" s="466">
        <f>C4</f>
        <v>0</v>
      </c>
    </row>
    <row r="266" spans="1:58" x14ac:dyDescent="0.2">
      <c r="A266" s="83" t="s">
        <v>102</v>
      </c>
      <c r="B266" s="83"/>
      <c r="C266" s="382"/>
      <c r="D266" s="3"/>
      <c r="E266" s="7"/>
      <c r="F266" s="58"/>
      <c r="G266" s="59"/>
      <c r="H266" s="59"/>
      <c r="I266" s="59"/>
      <c r="J266" s="59"/>
      <c r="K266" s="59"/>
      <c r="L266" s="59"/>
      <c r="M266" s="59"/>
      <c r="N266" s="59"/>
      <c r="O266" s="60"/>
      <c r="P266" s="59"/>
      <c r="Q266" s="199"/>
      <c r="R266" s="59"/>
      <c r="S266" s="59"/>
      <c r="T266" s="59"/>
      <c r="U266" s="59"/>
      <c r="V266" s="59"/>
      <c r="W266" s="59"/>
      <c r="X266" s="60"/>
      <c r="Y266" s="59"/>
      <c r="Z266" s="59"/>
      <c r="AA266" s="59"/>
      <c r="AB266" s="59"/>
      <c r="AC266" s="199"/>
      <c r="AD266" s="59"/>
      <c r="AE266" s="60"/>
      <c r="AF266" s="59"/>
      <c r="AG266" s="59"/>
      <c r="AH266" s="59"/>
      <c r="AI266" s="59"/>
      <c r="AJ266" s="59"/>
      <c r="AK266" s="59"/>
      <c r="AL266" s="59"/>
      <c r="AM266" s="59"/>
      <c r="AN266" s="59"/>
      <c r="AO266" s="59"/>
      <c r="AP266" s="60"/>
      <c r="AQ266" s="199"/>
      <c r="AR266" s="82"/>
      <c r="AS266" s="82"/>
      <c r="AT266" s="82"/>
      <c r="AU266" s="82"/>
      <c r="AV266" s="82"/>
      <c r="AW266" s="82"/>
      <c r="AX266" s="82"/>
      <c r="AY266" s="82"/>
      <c r="AZ266" s="82"/>
      <c r="BA266" s="82"/>
      <c r="BB266" s="199"/>
      <c r="BC266" s="232"/>
      <c r="BD266" s="208"/>
      <c r="BE266" s="242"/>
      <c r="BF266" s="466">
        <f>C4</f>
        <v>0</v>
      </c>
    </row>
    <row r="267" spans="1:58" x14ac:dyDescent="0.2">
      <c r="A267" s="6" t="s">
        <v>56</v>
      </c>
      <c r="B267" s="6"/>
      <c r="C267" s="3"/>
      <c r="D267" s="3"/>
      <c r="E267" s="7"/>
      <c r="F267" s="58"/>
      <c r="G267" s="59"/>
      <c r="H267" s="59"/>
      <c r="I267" s="59"/>
      <c r="J267" s="59"/>
      <c r="K267" s="59"/>
      <c r="L267" s="59"/>
      <c r="M267" s="59"/>
      <c r="N267" s="59"/>
      <c r="O267" s="60"/>
      <c r="P267" s="59"/>
      <c r="Q267" s="199"/>
      <c r="R267" s="59"/>
      <c r="S267" s="59"/>
      <c r="T267" s="59"/>
      <c r="U267" s="59"/>
      <c r="V267" s="59"/>
      <c r="W267" s="59"/>
      <c r="X267" s="60"/>
      <c r="Y267" s="59"/>
      <c r="Z267" s="59"/>
      <c r="AA267" s="59"/>
      <c r="AB267" s="59"/>
      <c r="AC267" s="199"/>
      <c r="AD267" s="59"/>
      <c r="AE267" s="60"/>
      <c r="AF267" s="59"/>
      <c r="AG267" s="59"/>
      <c r="AH267" s="59"/>
      <c r="AI267" s="59"/>
      <c r="AJ267" s="59"/>
      <c r="AK267" s="59"/>
      <c r="AL267" s="59"/>
      <c r="AM267" s="59"/>
      <c r="AN267" s="59"/>
      <c r="AO267" s="59"/>
      <c r="AP267" s="60"/>
      <c r="AQ267" s="199"/>
      <c r="AR267" s="59"/>
      <c r="AS267" s="59"/>
      <c r="AT267" s="59"/>
      <c r="AU267" s="59"/>
      <c r="AV267" s="59"/>
      <c r="AW267" s="59"/>
      <c r="AX267" s="59"/>
      <c r="AY267" s="59"/>
      <c r="AZ267" s="59"/>
      <c r="BA267" s="59"/>
      <c r="BB267" s="199"/>
      <c r="BC267" s="232"/>
      <c r="BD267" s="208"/>
      <c r="BE267" s="242"/>
      <c r="BF267" s="466">
        <f>C4</f>
        <v>0</v>
      </c>
    </row>
    <row r="268" spans="1:58" ht="15" thickBot="1" x14ac:dyDescent="0.25">
      <c r="A268" s="24"/>
      <c r="B268" s="24"/>
      <c r="C268" s="25"/>
      <c r="D268" s="25"/>
      <c r="E268" s="26"/>
      <c r="F268" s="76"/>
      <c r="G268" s="77"/>
      <c r="H268" s="77"/>
      <c r="I268" s="77"/>
      <c r="J268" s="77"/>
      <c r="K268" s="77"/>
      <c r="L268" s="77"/>
      <c r="M268" s="77"/>
      <c r="N268" s="77"/>
      <c r="O268" s="62"/>
      <c r="P268" s="77"/>
      <c r="Q268" s="200"/>
      <c r="R268" s="77"/>
      <c r="S268" s="77"/>
      <c r="T268" s="77"/>
      <c r="U268" s="77"/>
      <c r="V268" s="77"/>
      <c r="W268" s="77"/>
      <c r="X268" s="62"/>
      <c r="Y268" s="77"/>
      <c r="Z268" s="77"/>
      <c r="AA268" s="77"/>
      <c r="AB268" s="77"/>
      <c r="AC268" s="200"/>
      <c r="AD268" s="77"/>
      <c r="AE268" s="62"/>
      <c r="AF268" s="77"/>
      <c r="AG268" s="77"/>
      <c r="AH268" s="77"/>
      <c r="AI268" s="77"/>
      <c r="AJ268" s="77"/>
      <c r="AK268" s="77"/>
      <c r="AL268" s="77"/>
      <c r="AM268" s="77"/>
      <c r="AN268" s="77"/>
      <c r="AO268" s="77"/>
      <c r="AP268" s="62"/>
      <c r="AQ268" s="200"/>
      <c r="AR268" s="77"/>
      <c r="AS268" s="77"/>
      <c r="AT268" s="77"/>
      <c r="AU268" s="77"/>
      <c r="AV268" s="77"/>
      <c r="AW268" s="77"/>
      <c r="AX268" s="77"/>
      <c r="AY268" s="77"/>
      <c r="AZ268" s="77"/>
      <c r="BA268" s="77"/>
      <c r="BB268" s="200"/>
      <c r="BC268" s="241"/>
      <c r="BD268" s="221"/>
      <c r="BE268" s="249"/>
      <c r="BF268" s="461"/>
    </row>
    <row r="269" spans="1:58" ht="15" thickTop="1" x14ac:dyDescent="0.2"/>
    <row r="270" spans="1:58" x14ac:dyDescent="0.2">
      <c r="BF270" s="467"/>
    </row>
    <row r="271" spans="1:58" x14ac:dyDescent="0.2">
      <c r="A271" s="1"/>
      <c r="B271" s="1"/>
    </row>
    <row r="272" spans="1:58" x14ac:dyDescent="0.2">
      <c r="D272" s="78"/>
      <c r="E272" s="78"/>
      <c r="F272" s="79"/>
      <c r="G272" s="79"/>
      <c r="H272" s="79"/>
      <c r="I272" s="79"/>
    </row>
    <row r="273" spans="1:2" x14ac:dyDescent="0.2">
      <c r="A273" s="1"/>
      <c r="B273" s="1"/>
    </row>
    <row r="274" spans="1:2" x14ac:dyDescent="0.2">
      <c r="A274" s="1"/>
      <c r="B274" s="1"/>
    </row>
  </sheetData>
  <sheetProtection algorithmName="SHA-512" hashValue="lj9fqrwnY60rzaGDxCkBtfez7JafJ1xmOapoOV0EtHx56BbBw87XqLsIxMuwn7uPcH2+3JpkYx5DfldhNRMeHw==" saltValue="N8eToCioCVY5vgEOQWrT/g==" spinCount="100000" sheet="1" objects="1" scenarios="1" formatColumns="0" formatRows="0" insertRows="0"/>
  <autoFilter ref="BD8:BD260"/>
  <mergeCells count="76">
    <mergeCell ref="J1:J7"/>
    <mergeCell ref="C2:E2"/>
    <mergeCell ref="C3:E3"/>
    <mergeCell ref="C4:E4"/>
    <mergeCell ref="C5:C9"/>
    <mergeCell ref="C1:E1"/>
    <mergeCell ref="F1:F7"/>
    <mergeCell ref="G1:G7"/>
    <mergeCell ref="H1:H7"/>
    <mergeCell ref="I1:I7"/>
    <mergeCell ref="V1:V7"/>
    <mergeCell ref="K1:K7"/>
    <mergeCell ref="L1:L7"/>
    <mergeCell ref="M1:M7"/>
    <mergeCell ref="N1:N7"/>
    <mergeCell ref="O1:O7"/>
    <mergeCell ref="P1:P7"/>
    <mergeCell ref="AH1:AH7"/>
    <mergeCell ref="W1:W7"/>
    <mergeCell ref="X1:X7"/>
    <mergeCell ref="Y1:Y7"/>
    <mergeCell ref="Z1:Z7"/>
    <mergeCell ref="AA1:AA7"/>
    <mergeCell ref="AB1:AB7"/>
    <mergeCell ref="AC1:AC7"/>
    <mergeCell ref="AD1:AD7"/>
    <mergeCell ref="AE1:AE7"/>
    <mergeCell ref="AF1:AF7"/>
    <mergeCell ref="AG1:AG7"/>
    <mergeCell ref="AT1:AT7"/>
    <mergeCell ref="AI1:AI7"/>
    <mergeCell ref="AJ1:AJ7"/>
    <mergeCell ref="AK1:AK7"/>
    <mergeCell ref="AL1:AL7"/>
    <mergeCell ref="AM1:AM7"/>
    <mergeCell ref="AN1:AN7"/>
    <mergeCell ref="AO1:AO7"/>
    <mergeCell ref="AP1:AP7"/>
    <mergeCell ref="AQ1:AQ7"/>
    <mergeCell ref="AR1:AR7"/>
    <mergeCell ref="AS1:AS7"/>
    <mergeCell ref="BF1:BF7"/>
    <mergeCell ref="AU1:AU7"/>
    <mergeCell ref="AV1:AV7"/>
    <mergeCell ref="AW1:AW7"/>
    <mergeCell ref="AX1:AX7"/>
    <mergeCell ref="AY1:AY7"/>
    <mergeCell ref="AZ1:AZ7"/>
    <mergeCell ref="BA1:BA7"/>
    <mergeCell ref="BB1:BB7"/>
    <mergeCell ref="BC1:BC7"/>
    <mergeCell ref="BD1:BD7"/>
    <mergeCell ref="BE1:BE7"/>
    <mergeCell ref="A258:E258"/>
    <mergeCell ref="L8:O8"/>
    <mergeCell ref="R8:U8"/>
    <mergeCell ref="V8:X8"/>
    <mergeCell ref="Y8:AB8"/>
    <mergeCell ref="D5:D9"/>
    <mergeCell ref="E5:E9"/>
    <mergeCell ref="A8:A9"/>
    <mergeCell ref="B8:B9"/>
    <mergeCell ref="F8:G8"/>
    <mergeCell ref="H8:K8"/>
    <mergeCell ref="Q1:Q7"/>
    <mergeCell ref="R1:R7"/>
    <mergeCell ref="S1:S7"/>
    <mergeCell ref="T1:T7"/>
    <mergeCell ref="U1:U7"/>
    <mergeCell ref="AN8:AP8"/>
    <mergeCell ref="AR8:AU8"/>
    <mergeCell ref="AV8:AY8"/>
    <mergeCell ref="AZ8:BA8"/>
    <mergeCell ref="A254:E254"/>
    <mergeCell ref="AD8:AH8"/>
    <mergeCell ref="AI8:AM8"/>
  </mergeCells>
  <conditionalFormatting sqref="BD16">
    <cfRule type="cellIs" dxfId="180" priority="89" stopIfTrue="1" operator="lessThan">
      <formula>$BE$16</formula>
    </cfRule>
    <cfRule type="cellIs" dxfId="179" priority="90" stopIfTrue="1" operator="greaterThanOrEqual">
      <formula>$BE$16</formula>
    </cfRule>
  </conditionalFormatting>
  <conditionalFormatting sqref="BD23">
    <cfRule type="cellIs" dxfId="178" priority="87" stopIfTrue="1" operator="lessThan">
      <formula>$BE$23</formula>
    </cfRule>
    <cfRule type="cellIs" dxfId="177" priority="88" stopIfTrue="1" operator="greaterThanOrEqual">
      <formula>$BE$23</formula>
    </cfRule>
  </conditionalFormatting>
  <conditionalFormatting sqref="BD30">
    <cfRule type="cellIs" dxfId="176" priority="85" stopIfTrue="1" operator="lessThan">
      <formula>$BE$30</formula>
    </cfRule>
    <cfRule type="cellIs" dxfId="175" priority="86" stopIfTrue="1" operator="greaterThanOrEqual">
      <formula>$BE$30</formula>
    </cfRule>
  </conditionalFormatting>
  <conditionalFormatting sqref="BD37">
    <cfRule type="cellIs" dxfId="174" priority="83" stopIfTrue="1" operator="lessThan">
      <formula>$BE$37</formula>
    </cfRule>
    <cfRule type="cellIs" dxfId="173" priority="84" stopIfTrue="1" operator="greaterThanOrEqual">
      <formula>$BE$37</formula>
    </cfRule>
  </conditionalFormatting>
  <conditionalFormatting sqref="BD225">
    <cfRule type="cellIs" dxfId="172" priority="79" stopIfTrue="1" operator="lessThan">
      <formula>$BE$225</formula>
    </cfRule>
    <cfRule type="cellIs" dxfId="171" priority="80" stopIfTrue="1" operator="greaterThanOrEqual">
      <formula>$BE$225</formula>
    </cfRule>
  </conditionalFormatting>
  <conditionalFormatting sqref="BD226">
    <cfRule type="cellIs" dxfId="170" priority="75" stopIfTrue="1" operator="lessThan">
      <formula>$BE$226</formula>
    </cfRule>
    <cfRule type="cellIs" dxfId="169" priority="76" stopIfTrue="1" operator="greaterThanOrEqual">
      <formula>$BE$226</formula>
    </cfRule>
  </conditionalFormatting>
  <conditionalFormatting sqref="BD232">
    <cfRule type="cellIs" dxfId="168" priority="71" stopIfTrue="1" operator="lessThan">
      <formula>$BE$232</formula>
    </cfRule>
    <cfRule type="cellIs" dxfId="167" priority="72" stopIfTrue="1" operator="greaterThanOrEqual">
      <formula>$BE$232</formula>
    </cfRule>
  </conditionalFormatting>
  <conditionalFormatting sqref="BD243">
    <cfRule type="cellIs" dxfId="166" priority="69" stopIfTrue="1" operator="lessThan">
      <formula>$BE$243</formula>
    </cfRule>
    <cfRule type="cellIs" dxfId="165" priority="70" stopIfTrue="1" operator="greaterThanOrEqual">
      <formula>$BE$243</formula>
    </cfRule>
  </conditionalFormatting>
  <conditionalFormatting sqref="BD247">
    <cfRule type="cellIs" dxfId="164" priority="67" stopIfTrue="1" operator="lessThan">
      <formula>$BE$247</formula>
    </cfRule>
    <cfRule type="cellIs" dxfId="163" priority="68" stopIfTrue="1" operator="greaterThanOrEqual">
      <formula>$BE$247</formula>
    </cfRule>
  </conditionalFormatting>
  <conditionalFormatting sqref="BD259">
    <cfRule type="cellIs" dxfId="162" priority="65" stopIfTrue="1" operator="lessThan">
      <formula>$BE$259</formula>
    </cfRule>
    <cfRule type="cellIs" dxfId="161" priority="66" stopIfTrue="1" operator="greaterThanOrEqual">
      <formula>$BE$259</formula>
    </cfRule>
  </conditionalFormatting>
  <conditionalFormatting sqref="BD260">
    <cfRule type="cellIs" dxfId="160" priority="63" stopIfTrue="1" operator="lessThan">
      <formula>$BE$260</formula>
    </cfRule>
    <cfRule type="cellIs" dxfId="159" priority="64" stopIfTrue="1" operator="greaterThanOrEqual">
      <formula>$BE$260</formula>
    </cfRule>
  </conditionalFormatting>
  <conditionalFormatting sqref="BD236">
    <cfRule type="cellIs" dxfId="158" priority="57" stopIfTrue="1" operator="lessThan">
      <formula>$BE$236</formula>
    </cfRule>
    <cfRule type="cellIs" dxfId="157" priority="58" stopIfTrue="1" operator="greaterThanOrEqual">
      <formula>$BE$236</formula>
    </cfRule>
  </conditionalFormatting>
  <conditionalFormatting sqref="BD86">
    <cfRule type="cellIs" dxfId="156" priority="55" stopIfTrue="1" operator="lessThan">
      <formula>$BE$86</formula>
    </cfRule>
    <cfRule type="cellIs" dxfId="155" priority="56" stopIfTrue="1" operator="greaterThanOrEqual">
      <formula>$BE$86</formula>
    </cfRule>
  </conditionalFormatting>
  <conditionalFormatting sqref="BD93">
    <cfRule type="cellIs" dxfId="154" priority="53" stopIfTrue="1" operator="lessThan">
      <formula>$BE$93</formula>
    </cfRule>
    <cfRule type="cellIs" dxfId="153" priority="54" stopIfTrue="1" operator="greaterThanOrEqual">
      <formula>$BE$93</formula>
    </cfRule>
  </conditionalFormatting>
  <conditionalFormatting sqref="BD100">
    <cfRule type="cellIs" dxfId="152" priority="51" stopIfTrue="1" operator="lessThan">
      <formula>$BE$100</formula>
    </cfRule>
    <cfRule type="cellIs" dxfId="151" priority="52" stopIfTrue="1" operator="greaterThanOrEqual">
      <formula>$BE$100</formula>
    </cfRule>
  </conditionalFormatting>
  <conditionalFormatting sqref="BD107">
    <cfRule type="cellIs" dxfId="150" priority="49" stopIfTrue="1" operator="lessThan">
      <formula>$BE$107</formula>
    </cfRule>
    <cfRule type="cellIs" dxfId="149" priority="50" stopIfTrue="1" operator="greaterThanOrEqual">
      <formula>$BE$107</formula>
    </cfRule>
  </conditionalFormatting>
  <conditionalFormatting sqref="BD156">
    <cfRule type="cellIs" dxfId="148" priority="45" stopIfTrue="1" operator="lessThan">
      <formula>$BE$156</formula>
    </cfRule>
    <cfRule type="cellIs" dxfId="147" priority="46" stopIfTrue="1" operator="greaterThanOrEqual">
      <formula>$BE$156</formula>
    </cfRule>
  </conditionalFormatting>
  <conditionalFormatting sqref="BD163">
    <cfRule type="cellIs" dxfId="146" priority="43" stopIfTrue="1" operator="lessThan">
      <formula>$BE$163</formula>
    </cfRule>
    <cfRule type="cellIs" dxfId="145" priority="44" stopIfTrue="1" operator="greaterThanOrEqual">
      <formula>$BE$163</formula>
    </cfRule>
  </conditionalFormatting>
  <conditionalFormatting sqref="BD170">
    <cfRule type="cellIs" dxfId="144" priority="41" stopIfTrue="1" operator="lessThan">
      <formula>$BE$170</formula>
    </cfRule>
    <cfRule type="cellIs" dxfId="143" priority="42" stopIfTrue="1" operator="greaterThanOrEqual">
      <formula>$BE$170</formula>
    </cfRule>
  </conditionalFormatting>
  <conditionalFormatting sqref="BD177">
    <cfRule type="cellIs" dxfId="142" priority="39" stopIfTrue="1" operator="lessThan">
      <formula>$BE$177</formula>
    </cfRule>
    <cfRule type="cellIs" dxfId="141" priority="40" stopIfTrue="1" operator="greaterThanOrEqual">
      <formula>$BE$177</formula>
    </cfRule>
  </conditionalFormatting>
  <conditionalFormatting sqref="BD44">
    <cfRule type="cellIs" dxfId="140" priority="35" stopIfTrue="1" operator="lessThan">
      <formula>$BE$37</formula>
    </cfRule>
    <cfRule type="cellIs" dxfId="139" priority="36" stopIfTrue="1" operator="greaterThanOrEqual">
      <formula>$BE$37</formula>
    </cfRule>
  </conditionalFormatting>
  <conditionalFormatting sqref="BD51">
    <cfRule type="cellIs" dxfId="138" priority="33" stopIfTrue="1" operator="lessThan">
      <formula>$BE$37</formula>
    </cfRule>
    <cfRule type="cellIs" dxfId="137" priority="34" stopIfTrue="1" operator="greaterThanOrEqual">
      <formula>$BE$37</formula>
    </cfRule>
  </conditionalFormatting>
  <conditionalFormatting sqref="BD58">
    <cfRule type="cellIs" dxfId="136" priority="31" stopIfTrue="1" operator="lessThan">
      <formula>$BE$37</formula>
    </cfRule>
    <cfRule type="cellIs" dxfId="135" priority="32" stopIfTrue="1" operator="greaterThanOrEqual">
      <formula>$BE$37</formula>
    </cfRule>
  </conditionalFormatting>
  <conditionalFormatting sqref="BD65">
    <cfRule type="cellIs" dxfId="134" priority="29" stopIfTrue="1" operator="lessThan">
      <formula>$BE$37</formula>
    </cfRule>
    <cfRule type="cellIs" dxfId="133" priority="30" stopIfTrue="1" operator="greaterThanOrEqual">
      <formula>$BE$37</formula>
    </cfRule>
  </conditionalFormatting>
  <conditionalFormatting sqref="BD72">
    <cfRule type="cellIs" dxfId="132" priority="27" stopIfTrue="1" operator="lessThan">
      <formula>$BE$37</formula>
    </cfRule>
    <cfRule type="cellIs" dxfId="131" priority="28" stopIfTrue="1" operator="greaterThanOrEqual">
      <formula>$BE$37</formula>
    </cfRule>
  </conditionalFormatting>
  <conditionalFormatting sqref="BD79">
    <cfRule type="cellIs" dxfId="130" priority="25" stopIfTrue="1" operator="lessThan">
      <formula>$BE$37</formula>
    </cfRule>
    <cfRule type="cellIs" dxfId="129" priority="26" stopIfTrue="1" operator="greaterThanOrEqual">
      <formula>$BE$37</formula>
    </cfRule>
  </conditionalFormatting>
  <conditionalFormatting sqref="BD114">
    <cfRule type="cellIs" dxfId="128" priority="23" stopIfTrue="1" operator="lessThan">
      <formula>$BE$107</formula>
    </cfRule>
    <cfRule type="cellIs" dxfId="127" priority="24" stopIfTrue="1" operator="greaterThanOrEqual">
      <formula>$BE$107</formula>
    </cfRule>
  </conditionalFormatting>
  <conditionalFormatting sqref="BD121">
    <cfRule type="cellIs" dxfId="126" priority="21" stopIfTrue="1" operator="lessThan">
      <formula>$BE$107</formula>
    </cfRule>
    <cfRule type="cellIs" dxfId="125" priority="22" stopIfTrue="1" operator="greaterThanOrEqual">
      <formula>$BE$107</formula>
    </cfRule>
  </conditionalFormatting>
  <conditionalFormatting sqref="BD128">
    <cfRule type="cellIs" dxfId="124" priority="19" stopIfTrue="1" operator="lessThan">
      <formula>$BE$107</formula>
    </cfRule>
    <cfRule type="cellIs" dxfId="123" priority="20" stopIfTrue="1" operator="greaterThanOrEqual">
      <formula>$BE$107</formula>
    </cfRule>
  </conditionalFormatting>
  <conditionalFormatting sqref="BD135">
    <cfRule type="cellIs" dxfId="122" priority="17" stopIfTrue="1" operator="lessThan">
      <formula>$BE$107</formula>
    </cfRule>
    <cfRule type="cellIs" dxfId="121" priority="18" stopIfTrue="1" operator="greaterThanOrEqual">
      <formula>$BE$107</formula>
    </cfRule>
  </conditionalFormatting>
  <conditionalFormatting sqref="BD142">
    <cfRule type="cellIs" dxfId="120" priority="15" stopIfTrue="1" operator="lessThan">
      <formula>$BE$107</formula>
    </cfRule>
    <cfRule type="cellIs" dxfId="119" priority="16" stopIfTrue="1" operator="greaterThanOrEqual">
      <formula>$BE$107</formula>
    </cfRule>
  </conditionalFormatting>
  <conditionalFormatting sqref="BD149">
    <cfRule type="cellIs" dxfId="118" priority="13" stopIfTrue="1" operator="lessThan">
      <formula>$BE$107</formula>
    </cfRule>
    <cfRule type="cellIs" dxfId="117" priority="14" stopIfTrue="1" operator="greaterThanOrEqual">
      <formula>$BE$107</formula>
    </cfRule>
  </conditionalFormatting>
  <conditionalFormatting sqref="BD184">
    <cfRule type="cellIs" dxfId="116" priority="11" stopIfTrue="1" operator="lessThan">
      <formula>$BE$177</formula>
    </cfRule>
    <cfRule type="cellIs" dxfId="115" priority="12" stopIfTrue="1" operator="greaterThanOrEqual">
      <formula>$BE$177</formula>
    </cfRule>
  </conditionalFormatting>
  <conditionalFormatting sqref="BD219">
    <cfRule type="cellIs" dxfId="114" priority="1" stopIfTrue="1" operator="lessThan">
      <formula>$BE$177</formula>
    </cfRule>
    <cfRule type="cellIs" dxfId="113" priority="2" stopIfTrue="1" operator="greaterThanOrEqual">
      <formula>$BE$177</formula>
    </cfRule>
  </conditionalFormatting>
  <conditionalFormatting sqref="BD191">
    <cfRule type="cellIs" dxfId="112" priority="9" stopIfTrue="1" operator="lessThan">
      <formula>$BE$177</formula>
    </cfRule>
    <cfRule type="cellIs" dxfId="111" priority="10" stopIfTrue="1" operator="greaterThanOrEqual">
      <formula>$BE$177</formula>
    </cfRule>
  </conditionalFormatting>
  <conditionalFormatting sqref="BD198">
    <cfRule type="cellIs" dxfId="110" priority="7" stopIfTrue="1" operator="lessThan">
      <formula>$BE$177</formula>
    </cfRule>
    <cfRule type="cellIs" dxfId="109" priority="8" stopIfTrue="1" operator="greaterThanOrEqual">
      <formula>$BE$177</formula>
    </cfRule>
  </conditionalFormatting>
  <conditionalFormatting sqref="BD205">
    <cfRule type="cellIs" dxfId="108" priority="5" stopIfTrue="1" operator="lessThan">
      <formula>$BE$177</formula>
    </cfRule>
    <cfRule type="cellIs" dxfId="107" priority="6" stopIfTrue="1" operator="greaterThanOrEqual">
      <formula>$BE$177</formula>
    </cfRule>
  </conditionalFormatting>
  <conditionalFormatting sqref="BD212">
    <cfRule type="cellIs" dxfId="106" priority="3" stopIfTrue="1" operator="lessThan">
      <formula>$BE$177</formula>
    </cfRule>
    <cfRule type="cellIs" dxfId="105" priority="4" stopIfTrue="1" operator="greaterThanOrEqual">
      <formula>$BE$177</formula>
    </cfRule>
  </conditionalFormatting>
  <pageMargins left="0.39370078740157483" right="0.39370078740157483" top="0.59055118110236227" bottom="0.78740157480314965" header="0.51181102362204722" footer="0.51181102362204722"/>
  <pageSetup paperSize="8" scale="80" fitToHeight="0" orientation="landscape" r:id="rId1"/>
  <headerFooter alignWithMargins="0">
    <oddFooter>&amp;C&amp;Z&amp;F</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L367"/>
  <sheetViews>
    <sheetView zoomScale="84" zoomScaleNormal="84" workbookViewId="0"/>
  </sheetViews>
  <sheetFormatPr defaultRowHeight="11.25" x14ac:dyDescent="0.2"/>
  <cols>
    <col min="1" max="2" width="9.140625" style="751"/>
    <col min="3" max="3" width="5.7109375" style="751" bestFit="1" customWidth="1"/>
    <col min="4" max="4" width="43.5703125" style="751" customWidth="1"/>
    <col min="5" max="5" width="33" style="751" customWidth="1"/>
    <col min="6" max="6" width="0" style="751" hidden="1" customWidth="1"/>
    <col min="7" max="229" width="9.140625" style="751"/>
    <col min="230" max="230" width="9.85546875" style="751" customWidth="1"/>
    <col min="231" max="231" width="6" style="751" customWidth="1"/>
    <col min="232" max="232" width="45.42578125" style="751" customWidth="1"/>
    <col min="233" max="234" width="0" style="751" hidden="1" customWidth="1"/>
    <col min="235" max="240" width="10.5703125" style="751" customWidth="1"/>
    <col min="241" max="244" width="0" style="751" hidden="1" customWidth="1"/>
    <col min="245" max="485" width="9.140625" style="751"/>
    <col min="486" max="486" width="9.85546875" style="751" customWidth="1"/>
    <col min="487" max="487" width="6" style="751" customWidth="1"/>
    <col min="488" max="488" width="45.42578125" style="751" customWidth="1"/>
    <col min="489" max="490" width="0" style="751" hidden="1" customWidth="1"/>
    <col min="491" max="496" width="10.5703125" style="751" customWidth="1"/>
    <col min="497" max="500" width="0" style="751" hidden="1" customWidth="1"/>
    <col min="501" max="741" width="9.140625" style="751"/>
    <col min="742" max="742" width="9.85546875" style="751" customWidth="1"/>
    <col min="743" max="743" width="6" style="751" customWidth="1"/>
    <col min="744" max="744" width="45.42578125" style="751" customWidth="1"/>
    <col min="745" max="746" width="0" style="751" hidden="1" customWidth="1"/>
    <col min="747" max="752" width="10.5703125" style="751" customWidth="1"/>
    <col min="753" max="756" width="0" style="751" hidden="1" customWidth="1"/>
    <col min="757" max="997" width="9.140625" style="751"/>
    <col min="998" max="998" width="9.85546875" style="751" customWidth="1"/>
    <col min="999" max="999" width="6" style="751" customWidth="1"/>
    <col min="1000" max="1000" width="45.42578125" style="751" customWidth="1"/>
    <col min="1001" max="1002" width="0" style="751" hidden="1" customWidth="1"/>
    <col min="1003" max="1008" width="10.5703125" style="751" customWidth="1"/>
    <col min="1009" max="1012" width="0" style="751" hidden="1" customWidth="1"/>
    <col min="1013" max="1253" width="9.140625" style="751"/>
    <col min="1254" max="1254" width="9.85546875" style="751" customWidth="1"/>
    <col min="1255" max="1255" width="6" style="751" customWidth="1"/>
    <col min="1256" max="1256" width="45.42578125" style="751" customWidth="1"/>
    <col min="1257" max="1258" width="0" style="751" hidden="1" customWidth="1"/>
    <col min="1259" max="1264" width="10.5703125" style="751" customWidth="1"/>
    <col min="1265" max="1268" width="0" style="751" hidden="1" customWidth="1"/>
    <col min="1269" max="1509" width="9.140625" style="751"/>
    <col min="1510" max="1510" width="9.85546875" style="751" customWidth="1"/>
    <col min="1511" max="1511" width="6" style="751" customWidth="1"/>
    <col min="1512" max="1512" width="45.42578125" style="751" customWidth="1"/>
    <col min="1513" max="1514" width="0" style="751" hidden="1" customWidth="1"/>
    <col min="1515" max="1520" width="10.5703125" style="751" customWidth="1"/>
    <col min="1521" max="1524" width="0" style="751" hidden="1" customWidth="1"/>
    <col min="1525" max="1765" width="9.140625" style="751"/>
    <col min="1766" max="1766" width="9.85546875" style="751" customWidth="1"/>
    <col min="1767" max="1767" width="6" style="751" customWidth="1"/>
    <col min="1768" max="1768" width="45.42578125" style="751" customWidth="1"/>
    <col min="1769" max="1770" width="0" style="751" hidden="1" customWidth="1"/>
    <col min="1771" max="1776" width="10.5703125" style="751" customWidth="1"/>
    <col min="1777" max="1780" width="0" style="751" hidden="1" customWidth="1"/>
    <col min="1781" max="2021" width="9.140625" style="751"/>
    <col min="2022" max="2022" width="9.85546875" style="751" customWidth="1"/>
    <col min="2023" max="2023" width="6" style="751" customWidth="1"/>
    <col min="2024" max="2024" width="45.42578125" style="751" customWidth="1"/>
    <col min="2025" max="2026" width="0" style="751" hidden="1" customWidth="1"/>
    <col min="2027" max="2032" width="10.5703125" style="751" customWidth="1"/>
    <col min="2033" max="2036" width="0" style="751" hidden="1" customWidth="1"/>
    <col min="2037" max="2277" width="9.140625" style="751"/>
    <col min="2278" max="2278" width="9.85546875" style="751" customWidth="1"/>
    <col min="2279" max="2279" width="6" style="751" customWidth="1"/>
    <col min="2280" max="2280" width="45.42578125" style="751" customWidth="1"/>
    <col min="2281" max="2282" width="0" style="751" hidden="1" customWidth="1"/>
    <col min="2283" max="2288" width="10.5703125" style="751" customWidth="1"/>
    <col min="2289" max="2292" width="0" style="751" hidden="1" customWidth="1"/>
    <col min="2293" max="2533" width="9.140625" style="751"/>
    <col min="2534" max="2534" width="9.85546875" style="751" customWidth="1"/>
    <col min="2535" max="2535" width="6" style="751" customWidth="1"/>
    <col min="2536" max="2536" width="45.42578125" style="751" customWidth="1"/>
    <col min="2537" max="2538" width="0" style="751" hidden="1" customWidth="1"/>
    <col min="2539" max="2544" width="10.5703125" style="751" customWidth="1"/>
    <col min="2545" max="2548" width="0" style="751" hidden="1" customWidth="1"/>
    <col min="2549" max="2789" width="9.140625" style="751"/>
    <col min="2790" max="2790" width="9.85546875" style="751" customWidth="1"/>
    <col min="2791" max="2791" width="6" style="751" customWidth="1"/>
    <col min="2792" max="2792" width="45.42578125" style="751" customWidth="1"/>
    <col min="2793" max="2794" width="0" style="751" hidden="1" customWidth="1"/>
    <col min="2795" max="2800" width="10.5703125" style="751" customWidth="1"/>
    <col min="2801" max="2804" width="0" style="751" hidden="1" customWidth="1"/>
    <col min="2805" max="3045" width="9.140625" style="751"/>
    <col min="3046" max="3046" width="9.85546875" style="751" customWidth="1"/>
    <col min="3047" max="3047" width="6" style="751" customWidth="1"/>
    <col min="3048" max="3048" width="45.42578125" style="751" customWidth="1"/>
    <col min="3049" max="3050" width="0" style="751" hidden="1" customWidth="1"/>
    <col min="3051" max="3056" width="10.5703125" style="751" customWidth="1"/>
    <col min="3057" max="3060" width="0" style="751" hidden="1" customWidth="1"/>
    <col min="3061" max="3301" width="9.140625" style="751"/>
    <col min="3302" max="3302" width="9.85546875" style="751" customWidth="1"/>
    <col min="3303" max="3303" width="6" style="751" customWidth="1"/>
    <col min="3304" max="3304" width="45.42578125" style="751" customWidth="1"/>
    <col min="3305" max="3306" width="0" style="751" hidden="1" customWidth="1"/>
    <col min="3307" max="3312" width="10.5703125" style="751" customWidth="1"/>
    <col min="3313" max="3316" width="0" style="751" hidden="1" customWidth="1"/>
    <col min="3317" max="3557" width="9.140625" style="751"/>
    <col min="3558" max="3558" width="9.85546875" style="751" customWidth="1"/>
    <col min="3559" max="3559" width="6" style="751" customWidth="1"/>
    <col min="3560" max="3560" width="45.42578125" style="751" customWidth="1"/>
    <col min="3561" max="3562" width="0" style="751" hidden="1" customWidth="1"/>
    <col min="3563" max="3568" width="10.5703125" style="751" customWidth="1"/>
    <col min="3569" max="3572" width="0" style="751" hidden="1" customWidth="1"/>
    <col min="3573" max="3813" width="9.140625" style="751"/>
    <col min="3814" max="3814" width="9.85546875" style="751" customWidth="1"/>
    <col min="3815" max="3815" width="6" style="751" customWidth="1"/>
    <col min="3816" max="3816" width="45.42578125" style="751" customWidth="1"/>
    <col min="3817" max="3818" width="0" style="751" hidden="1" customWidth="1"/>
    <col min="3819" max="3824" width="10.5703125" style="751" customWidth="1"/>
    <col min="3825" max="3828" width="0" style="751" hidden="1" customWidth="1"/>
    <col min="3829" max="4069" width="9.140625" style="751"/>
    <col min="4070" max="4070" width="9.85546875" style="751" customWidth="1"/>
    <col min="4071" max="4071" width="6" style="751" customWidth="1"/>
    <col min="4072" max="4072" width="45.42578125" style="751" customWidth="1"/>
    <col min="4073" max="4074" width="0" style="751" hidden="1" customWidth="1"/>
    <col min="4075" max="4080" width="10.5703125" style="751" customWidth="1"/>
    <col min="4081" max="4084" width="0" style="751" hidden="1" customWidth="1"/>
    <col min="4085" max="4325" width="9.140625" style="751"/>
    <col min="4326" max="4326" width="9.85546875" style="751" customWidth="1"/>
    <col min="4327" max="4327" width="6" style="751" customWidth="1"/>
    <col min="4328" max="4328" width="45.42578125" style="751" customWidth="1"/>
    <col min="4329" max="4330" width="0" style="751" hidden="1" customWidth="1"/>
    <col min="4331" max="4336" width="10.5703125" style="751" customWidth="1"/>
    <col min="4337" max="4340" width="0" style="751" hidden="1" customWidth="1"/>
    <col min="4341" max="4581" width="9.140625" style="751"/>
    <col min="4582" max="4582" width="9.85546875" style="751" customWidth="1"/>
    <col min="4583" max="4583" width="6" style="751" customWidth="1"/>
    <col min="4584" max="4584" width="45.42578125" style="751" customWidth="1"/>
    <col min="4585" max="4586" width="0" style="751" hidden="1" customWidth="1"/>
    <col min="4587" max="4592" width="10.5703125" style="751" customWidth="1"/>
    <col min="4593" max="4596" width="0" style="751" hidden="1" customWidth="1"/>
    <col min="4597" max="4837" width="9.140625" style="751"/>
    <col min="4838" max="4838" width="9.85546875" style="751" customWidth="1"/>
    <col min="4839" max="4839" width="6" style="751" customWidth="1"/>
    <col min="4840" max="4840" width="45.42578125" style="751" customWidth="1"/>
    <col min="4841" max="4842" width="0" style="751" hidden="1" customWidth="1"/>
    <col min="4843" max="4848" width="10.5703125" style="751" customWidth="1"/>
    <col min="4849" max="4852" width="0" style="751" hidden="1" customWidth="1"/>
    <col min="4853" max="5093" width="9.140625" style="751"/>
    <col min="5094" max="5094" width="9.85546875" style="751" customWidth="1"/>
    <col min="5095" max="5095" width="6" style="751" customWidth="1"/>
    <col min="5096" max="5096" width="45.42578125" style="751" customWidth="1"/>
    <col min="5097" max="5098" width="0" style="751" hidden="1" customWidth="1"/>
    <col min="5099" max="5104" width="10.5703125" style="751" customWidth="1"/>
    <col min="5105" max="5108" width="0" style="751" hidden="1" customWidth="1"/>
    <col min="5109" max="5349" width="9.140625" style="751"/>
    <col min="5350" max="5350" width="9.85546875" style="751" customWidth="1"/>
    <col min="5351" max="5351" width="6" style="751" customWidth="1"/>
    <col min="5352" max="5352" width="45.42578125" style="751" customWidth="1"/>
    <col min="5353" max="5354" width="0" style="751" hidden="1" customWidth="1"/>
    <col min="5355" max="5360" width="10.5703125" style="751" customWidth="1"/>
    <col min="5361" max="5364" width="0" style="751" hidden="1" customWidth="1"/>
    <col min="5365" max="5605" width="9.140625" style="751"/>
    <col min="5606" max="5606" width="9.85546875" style="751" customWidth="1"/>
    <col min="5607" max="5607" width="6" style="751" customWidth="1"/>
    <col min="5608" max="5608" width="45.42578125" style="751" customWidth="1"/>
    <col min="5609" max="5610" width="0" style="751" hidden="1" customWidth="1"/>
    <col min="5611" max="5616" width="10.5703125" style="751" customWidth="1"/>
    <col min="5617" max="5620" width="0" style="751" hidden="1" customWidth="1"/>
    <col min="5621" max="5861" width="9.140625" style="751"/>
    <col min="5862" max="5862" width="9.85546875" style="751" customWidth="1"/>
    <col min="5863" max="5863" width="6" style="751" customWidth="1"/>
    <col min="5864" max="5864" width="45.42578125" style="751" customWidth="1"/>
    <col min="5865" max="5866" width="0" style="751" hidden="1" customWidth="1"/>
    <col min="5867" max="5872" width="10.5703125" style="751" customWidth="1"/>
    <col min="5873" max="5876" width="0" style="751" hidden="1" customWidth="1"/>
    <col min="5877" max="6117" width="9.140625" style="751"/>
    <col min="6118" max="6118" width="9.85546875" style="751" customWidth="1"/>
    <col min="6119" max="6119" width="6" style="751" customWidth="1"/>
    <col min="6120" max="6120" width="45.42578125" style="751" customWidth="1"/>
    <col min="6121" max="6122" width="0" style="751" hidden="1" customWidth="1"/>
    <col min="6123" max="6128" width="10.5703125" style="751" customWidth="1"/>
    <col min="6129" max="6132" width="0" style="751" hidden="1" customWidth="1"/>
    <col min="6133" max="6373" width="9.140625" style="751"/>
    <col min="6374" max="6374" width="9.85546875" style="751" customWidth="1"/>
    <col min="6375" max="6375" width="6" style="751" customWidth="1"/>
    <col min="6376" max="6376" width="45.42578125" style="751" customWidth="1"/>
    <col min="6377" max="6378" width="0" style="751" hidden="1" customWidth="1"/>
    <col min="6379" max="6384" width="10.5703125" style="751" customWidth="1"/>
    <col min="6385" max="6388" width="0" style="751" hidden="1" customWidth="1"/>
    <col min="6389" max="6629" width="9.140625" style="751"/>
    <col min="6630" max="6630" width="9.85546875" style="751" customWidth="1"/>
    <col min="6631" max="6631" width="6" style="751" customWidth="1"/>
    <col min="6632" max="6632" width="45.42578125" style="751" customWidth="1"/>
    <col min="6633" max="6634" width="0" style="751" hidden="1" customWidth="1"/>
    <col min="6635" max="6640" width="10.5703125" style="751" customWidth="1"/>
    <col min="6641" max="6644" width="0" style="751" hidden="1" customWidth="1"/>
    <col min="6645" max="6885" width="9.140625" style="751"/>
    <col min="6886" max="6886" width="9.85546875" style="751" customWidth="1"/>
    <col min="6887" max="6887" width="6" style="751" customWidth="1"/>
    <col min="6888" max="6888" width="45.42578125" style="751" customWidth="1"/>
    <col min="6889" max="6890" width="0" style="751" hidden="1" customWidth="1"/>
    <col min="6891" max="6896" width="10.5703125" style="751" customWidth="1"/>
    <col min="6897" max="6900" width="0" style="751" hidden="1" customWidth="1"/>
    <col min="6901" max="7141" width="9.140625" style="751"/>
    <col min="7142" max="7142" width="9.85546875" style="751" customWidth="1"/>
    <col min="7143" max="7143" width="6" style="751" customWidth="1"/>
    <col min="7144" max="7144" width="45.42578125" style="751" customWidth="1"/>
    <col min="7145" max="7146" width="0" style="751" hidden="1" customWidth="1"/>
    <col min="7147" max="7152" width="10.5703125" style="751" customWidth="1"/>
    <col min="7153" max="7156" width="0" style="751" hidden="1" customWidth="1"/>
    <col min="7157" max="7397" width="9.140625" style="751"/>
    <col min="7398" max="7398" width="9.85546875" style="751" customWidth="1"/>
    <col min="7399" max="7399" width="6" style="751" customWidth="1"/>
    <col min="7400" max="7400" width="45.42578125" style="751" customWidth="1"/>
    <col min="7401" max="7402" width="0" style="751" hidden="1" customWidth="1"/>
    <col min="7403" max="7408" width="10.5703125" style="751" customWidth="1"/>
    <col min="7409" max="7412" width="0" style="751" hidden="1" customWidth="1"/>
    <col min="7413" max="7653" width="9.140625" style="751"/>
    <col min="7654" max="7654" width="9.85546875" style="751" customWidth="1"/>
    <col min="7655" max="7655" width="6" style="751" customWidth="1"/>
    <col min="7656" max="7656" width="45.42578125" style="751" customWidth="1"/>
    <col min="7657" max="7658" width="0" style="751" hidden="1" customWidth="1"/>
    <col min="7659" max="7664" width="10.5703125" style="751" customWidth="1"/>
    <col min="7665" max="7668" width="0" style="751" hidden="1" customWidth="1"/>
    <col min="7669" max="7909" width="9.140625" style="751"/>
    <col min="7910" max="7910" width="9.85546875" style="751" customWidth="1"/>
    <col min="7911" max="7911" width="6" style="751" customWidth="1"/>
    <col min="7912" max="7912" width="45.42578125" style="751" customWidth="1"/>
    <col min="7913" max="7914" width="0" style="751" hidden="1" customWidth="1"/>
    <col min="7915" max="7920" width="10.5703125" style="751" customWidth="1"/>
    <col min="7921" max="7924" width="0" style="751" hidden="1" customWidth="1"/>
    <col min="7925" max="8165" width="9.140625" style="751"/>
    <col min="8166" max="8166" width="9.85546875" style="751" customWidth="1"/>
    <col min="8167" max="8167" width="6" style="751" customWidth="1"/>
    <col min="8168" max="8168" width="45.42578125" style="751" customWidth="1"/>
    <col min="8169" max="8170" width="0" style="751" hidden="1" customWidth="1"/>
    <col min="8171" max="8176" width="10.5703125" style="751" customWidth="1"/>
    <col min="8177" max="8180" width="0" style="751" hidden="1" customWidth="1"/>
    <col min="8181" max="8421" width="9.140625" style="751"/>
    <col min="8422" max="8422" width="9.85546875" style="751" customWidth="1"/>
    <col min="8423" max="8423" width="6" style="751" customWidth="1"/>
    <col min="8424" max="8424" width="45.42578125" style="751" customWidth="1"/>
    <col min="8425" max="8426" width="0" style="751" hidden="1" customWidth="1"/>
    <col min="8427" max="8432" width="10.5703125" style="751" customWidth="1"/>
    <col min="8433" max="8436" width="0" style="751" hidden="1" customWidth="1"/>
    <col min="8437" max="8677" width="9.140625" style="751"/>
    <col min="8678" max="8678" width="9.85546875" style="751" customWidth="1"/>
    <col min="8679" max="8679" width="6" style="751" customWidth="1"/>
    <col min="8680" max="8680" width="45.42578125" style="751" customWidth="1"/>
    <col min="8681" max="8682" width="0" style="751" hidden="1" customWidth="1"/>
    <col min="8683" max="8688" width="10.5703125" style="751" customWidth="1"/>
    <col min="8689" max="8692" width="0" style="751" hidden="1" customWidth="1"/>
    <col min="8693" max="8933" width="9.140625" style="751"/>
    <col min="8934" max="8934" width="9.85546875" style="751" customWidth="1"/>
    <col min="8935" max="8935" width="6" style="751" customWidth="1"/>
    <col min="8936" max="8936" width="45.42578125" style="751" customWidth="1"/>
    <col min="8937" max="8938" width="0" style="751" hidden="1" customWidth="1"/>
    <col min="8939" max="8944" width="10.5703125" style="751" customWidth="1"/>
    <col min="8945" max="8948" width="0" style="751" hidden="1" customWidth="1"/>
    <col min="8949" max="9189" width="9.140625" style="751"/>
    <col min="9190" max="9190" width="9.85546875" style="751" customWidth="1"/>
    <col min="9191" max="9191" width="6" style="751" customWidth="1"/>
    <col min="9192" max="9192" width="45.42578125" style="751" customWidth="1"/>
    <col min="9193" max="9194" width="0" style="751" hidden="1" customWidth="1"/>
    <col min="9195" max="9200" width="10.5703125" style="751" customWidth="1"/>
    <col min="9201" max="9204" width="0" style="751" hidden="1" customWidth="1"/>
    <col min="9205" max="9445" width="9.140625" style="751"/>
    <col min="9446" max="9446" width="9.85546875" style="751" customWidth="1"/>
    <col min="9447" max="9447" width="6" style="751" customWidth="1"/>
    <col min="9448" max="9448" width="45.42578125" style="751" customWidth="1"/>
    <col min="9449" max="9450" width="0" style="751" hidden="1" customWidth="1"/>
    <col min="9451" max="9456" width="10.5703125" style="751" customWidth="1"/>
    <col min="9457" max="9460" width="0" style="751" hidden="1" customWidth="1"/>
    <col min="9461" max="9701" width="9.140625" style="751"/>
    <col min="9702" max="9702" width="9.85546875" style="751" customWidth="1"/>
    <col min="9703" max="9703" width="6" style="751" customWidth="1"/>
    <col min="9704" max="9704" width="45.42578125" style="751" customWidth="1"/>
    <col min="9705" max="9706" width="0" style="751" hidden="1" customWidth="1"/>
    <col min="9707" max="9712" width="10.5703125" style="751" customWidth="1"/>
    <col min="9713" max="9716" width="0" style="751" hidden="1" customWidth="1"/>
    <col min="9717" max="9957" width="9.140625" style="751"/>
    <col min="9958" max="9958" width="9.85546875" style="751" customWidth="1"/>
    <col min="9959" max="9959" width="6" style="751" customWidth="1"/>
    <col min="9960" max="9960" width="45.42578125" style="751" customWidth="1"/>
    <col min="9961" max="9962" width="0" style="751" hidden="1" customWidth="1"/>
    <col min="9963" max="9968" width="10.5703125" style="751" customWidth="1"/>
    <col min="9969" max="9972" width="0" style="751" hidden="1" customWidth="1"/>
    <col min="9973" max="10213" width="9.140625" style="751"/>
    <col min="10214" max="10214" width="9.85546875" style="751" customWidth="1"/>
    <col min="10215" max="10215" width="6" style="751" customWidth="1"/>
    <col min="10216" max="10216" width="45.42578125" style="751" customWidth="1"/>
    <col min="10217" max="10218" width="0" style="751" hidden="1" customWidth="1"/>
    <col min="10219" max="10224" width="10.5703125" style="751" customWidth="1"/>
    <col min="10225" max="10228" width="0" style="751" hidden="1" customWidth="1"/>
    <col min="10229" max="10469" width="9.140625" style="751"/>
    <col min="10470" max="10470" width="9.85546875" style="751" customWidth="1"/>
    <col min="10471" max="10471" width="6" style="751" customWidth="1"/>
    <col min="10472" max="10472" width="45.42578125" style="751" customWidth="1"/>
    <col min="10473" max="10474" width="0" style="751" hidden="1" customWidth="1"/>
    <col min="10475" max="10480" width="10.5703125" style="751" customWidth="1"/>
    <col min="10481" max="10484" width="0" style="751" hidden="1" customWidth="1"/>
    <col min="10485" max="10725" width="9.140625" style="751"/>
    <col min="10726" max="10726" width="9.85546875" style="751" customWidth="1"/>
    <col min="10727" max="10727" width="6" style="751" customWidth="1"/>
    <col min="10728" max="10728" width="45.42578125" style="751" customWidth="1"/>
    <col min="10729" max="10730" width="0" style="751" hidden="1" customWidth="1"/>
    <col min="10731" max="10736" width="10.5703125" style="751" customWidth="1"/>
    <col min="10737" max="10740" width="0" style="751" hidden="1" customWidth="1"/>
    <col min="10741" max="10981" width="9.140625" style="751"/>
    <col min="10982" max="10982" width="9.85546875" style="751" customWidth="1"/>
    <col min="10983" max="10983" width="6" style="751" customWidth="1"/>
    <col min="10984" max="10984" width="45.42578125" style="751" customWidth="1"/>
    <col min="10985" max="10986" width="0" style="751" hidden="1" customWidth="1"/>
    <col min="10987" max="10992" width="10.5703125" style="751" customWidth="1"/>
    <col min="10993" max="10996" width="0" style="751" hidden="1" customWidth="1"/>
    <col min="10997" max="11237" width="9.140625" style="751"/>
    <col min="11238" max="11238" width="9.85546875" style="751" customWidth="1"/>
    <col min="11239" max="11239" width="6" style="751" customWidth="1"/>
    <col min="11240" max="11240" width="45.42578125" style="751" customWidth="1"/>
    <col min="11241" max="11242" width="0" style="751" hidden="1" customWidth="1"/>
    <col min="11243" max="11248" width="10.5703125" style="751" customWidth="1"/>
    <col min="11249" max="11252" width="0" style="751" hidden="1" customWidth="1"/>
    <col min="11253" max="11493" width="9.140625" style="751"/>
    <col min="11494" max="11494" width="9.85546875" style="751" customWidth="1"/>
    <col min="11495" max="11495" width="6" style="751" customWidth="1"/>
    <col min="11496" max="11496" width="45.42578125" style="751" customWidth="1"/>
    <col min="11497" max="11498" width="0" style="751" hidden="1" customWidth="1"/>
    <col min="11499" max="11504" width="10.5703125" style="751" customWidth="1"/>
    <col min="11505" max="11508" width="0" style="751" hidden="1" customWidth="1"/>
    <col min="11509" max="11749" width="9.140625" style="751"/>
    <col min="11750" max="11750" width="9.85546875" style="751" customWidth="1"/>
    <col min="11751" max="11751" width="6" style="751" customWidth="1"/>
    <col min="11752" max="11752" width="45.42578125" style="751" customWidth="1"/>
    <col min="11753" max="11754" width="0" style="751" hidden="1" customWidth="1"/>
    <col min="11755" max="11760" width="10.5703125" style="751" customWidth="1"/>
    <col min="11761" max="11764" width="0" style="751" hidden="1" customWidth="1"/>
    <col min="11765" max="12005" width="9.140625" style="751"/>
    <col min="12006" max="12006" width="9.85546875" style="751" customWidth="1"/>
    <col min="12007" max="12007" width="6" style="751" customWidth="1"/>
    <col min="12008" max="12008" width="45.42578125" style="751" customWidth="1"/>
    <col min="12009" max="12010" width="0" style="751" hidden="1" customWidth="1"/>
    <col min="12011" max="12016" width="10.5703125" style="751" customWidth="1"/>
    <col min="12017" max="12020" width="0" style="751" hidden="1" customWidth="1"/>
    <col min="12021" max="12261" width="9.140625" style="751"/>
    <col min="12262" max="12262" width="9.85546875" style="751" customWidth="1"/>
    <col min="12263" max="12263" width="6" style="751" customWidth="1"/>
    <col min="12264" max="12264" width="45.42578125" style="751" customWidth="1"/>
    <col min="12265" max="12266" width="0" style="751" hidden="1" customWidth="1"/>
    <col min="12267" max="12272" width="10.5703125" style="751" customWidth="1"/>
    <col min="12273" max="12276" width="0" style="751" hidden="1" customWidth="1"/>
    <col min="12277" max="12517" width="9.140625" style="751"/>
    <col min="12518" max="12518" width="9.85546875" style="751" customWidth="1"/>
    <col min="12519" max="12519" width="6" style="751" customWidth="1"/>
    <col min="12520" max="12520" width="45.42578125" style="751" customWidth="1"/>
    <col min="12521" max="12522" width="0" style="751" hidden="1" customWidth="1"/>
    <col min="12523" max="12528" width="10.5703125" style="751" customWidth="1"/>
    <col min="12529" max="12532" width="0" style="751" hidden="1" customWidth="1"/>
    <col min="12533" max="12773" width="9.140625" style="751"/>
    <col min="12774" max="12774" width="9.85546875" style="751" customWidth="1"/>
    <col min="12775" max="12775" width="6" style="751" customWidth="1"/>
    <col min="12776" max="12776" width="45.42578125" style="751" customWidth="1"/>
    <col min="12777" max="12778" width="0" style="751" hidden="1" customWidth="1"/>
    <col min="12779" max="12784" width="10.5703125" style="751" customWidth="1"/>
    <col min="12785" max="12788" width="0" style="751" hidden="1" customWidth="1"/>
    <col min="12789" max="13029" width="9.140625" style="751"/>
    <col min="13030" max="13030" width="9.85546875" style="751" customWidth="1"/>
    <col min="13031" max="13031" width="6" style="751" customWidth="1"/>
    <col min="13032" max="13032" width="45.42578125" style="751" customWidth="1"/>
    <col min="13033" max="13034" width="0" style="751" hidden="1" customWidth="1"/>
    <col min="13035" max="13040" width="10.5703125" style="751" customWidth="1"/>
    <col min="13041" max="13044" width="0" style="751" hidden="1" customWidth="1"/>
    <col min="13045" max="13285" width="9.140625" style="751"/>
    <col min="13286" max="13286" width="9.85546875" style="751" customWidth="1"/>
    <col min="13287" max="13287" width="6" style="751" customWidth="1"/>
    <col min="13288" max="13288" width="45.42578125" style="751" customWidth="1"/>
    <col min="13289" max="13290" width="0" style="751" hidden="1" customWidth="1"/>
    <col min="13291" max="13296" width="10.5703125" style="751" customWidth="1"/>
    <col min="13297" max="13300" width="0" style="751" hidden="1" customWidth="1"/>
    <col min="13301" max="13541" width="9.140625" style="751"/>
    <col min="13542" max="13542" width="9.85546875" style="751" customWidth="1"/>
    <col min="13543" max="13543" width="6" style="751" customWidth="1"/>
    <col min="13544" max="13544" width="45.42578125" style="751" customWidth="1"/>
    <col min="13545" max="13546" width="0" style="751" hidden="1" customWidth="1"/>
    <col min="13547" max="13552" width="10.5703125" style="751" customWidth="1"/>
    <col min="13553" max="13556" width="0" style="751" hidden="1" customWidth="1"/>
    <col min="13557" max="13797" width="9.140625" style="751"/>
    <col min="13798" max="13798" width="9.85546875" style="751" customWidth="1"/>
    <col min="13799" max="13799" width="6" style="751" customWidth="1"/>
    <col min="13800" max="13800" width="45.42578125" style="751" customWidth="1"/>
    <col min="13801" max="13802" width="0" style="751" hidden="1" customWidth="1"/>
    <col min="13803" max="13808" width="10.5703125" style="751" customWidth="1"/>
    <col min="13809" max="13812" width="0" style="751" hidden="1" customWidth="1"/>
    <col min="13813" max="14053" width="9.140625" style="751"/>
    <col min="14054" max="14054" width="9.85546875" style="751" customWidth="1"/>
    <col min="14055" max="14055" width="6" style="751" customWidth="1"/>
    <col min="14056" max="14056" width="45.42578125" style="751" customWidth="1"/>
    <col min="14057" max="14058" width="0" style="751" hidden="1" customWidth="1"/>
    <col min="14059" max="14064" width="10.5703125" style="751" customWidth="1"/>
    <col min="14065" max="14068" width="0" style="751" hidden="1" customWidth="1"/>
    <col min="14069" max="14309" width="9.140625" style="751"/>
    <col min="14310" max="14310" width="9.85546875" style="751" customWidth="1"/>
    <col min="14311" max="14311" width="6" style="751" customWidth="1"/>
    <col min="14312" max="14312" width="45.42578125" style="751" customWidth="1"/>
    <col min="14313" max="14314" width="0" style="751" hidden="1" customWidth="1"/>
    <col min="14315" max="14320" width="10.5703125" style="751" customWidth="1"/>
    <col min="14321" max="14324" width="0" style="751" hidden="1" customWidth="1"/>
    <col min="14325" max="14565" width="9.140625" style="751"/>
    <col min="14566" max="14566" width="9.85546875" style="751" customWidth="1"/>
    <col min="14567" max="14567" width="6" style="751" customWidth="1"/>
    <col min="14568" max="14568" width="45.42578125" style="751" customWidth="1"/>
    <col min="14569" max="14570" width="0" style="751" hidden="1" customWidth="1"/>
    <col min="14571" max="14576" width="10.5703125" style="751" customWidth="1"/>
    <col min="14577" max="14580" width="0" style="751" hidden="1" customWidth="1"/>
    <col min="14581" max="14821" width="9.140625" style="751"/>
    <col min="14822" max="14822" width="9.85546875" style="751" customWidth="1"/>
    <col min="14823" max="14823" width="6" style="751" customWidth="1"/>
    <col min="14824" max="14824" width="45.42578125" style="751" customWidth="1"/>
    <col min="14825" max="14826" width="0" style="751" hidden="1" customWidth="1"/>
    <col min="14827" max="14832" width="10.5703125" style="751" customWidth="1"/>
    <col min="14833" max="14836" width="0" style="751" hidden="1" customWidth="1"/>
    <col min="14837" max="15077" width="9.140625" style="751"/>
    <col min="15078" max="15078" width="9.85546875" style="751" customWidth="1"/>
    <col min="15079" max="15079" width="6" style="751" customWidth="1"/>
    <col min="15080" max="15080" width="45.42578125" style="751" customWidth="1"/>
    <col min="15081" max="15082" width="0" style="751" hidden="1" customWidth="1"/>
    <col min="15083" max="15088" width="10.5703125" style="751" customWidth="1"/>
    <col min="15089" max="15092" width="0" style="751" hidden="1" customWidth="1"/>
    <col min="15093" max="15333" width="9.140625" style="751"/>
    <col min="15334" max="15334" width="9.85546875" style="751" customWidth="1"/>
    <col min="15335" max="15335" width="6" style="751" customWidth="1"/>
    <col min="15336" max="15336" width="45.42578125" style="751" customWidth="1"/>
    <col min="15337" max="15338" width="0" style="751" hidden="1" customWidth="1"/>
    <col min="15339" max="15344" width="10.5703125" style="751" customWidth="1"/>
    <col min="15345" max="15348" width="0" style="751" hidden="1" customWidth="1"/>
    <col min="15349" max="15589" width="9.140625" style="751"/>
    <col min="15590" max="15590" width="9.85546875" style="751" customWidth="1"/>
    <col min="15591" max="15591" width="6" style="751" customWidth="1"/>
    <col min="15592" max="15592" width="45.42578125" style="751" customWidth="1"/>
    <col min="15593" max="15594" width="0" style="751" hidden="1" customWidth="1"/>
    <col min="15595" max="15600" width="10.5703125" style="751" customWidth="1"/>
    <col min="15601" max="15604" width="0" style="751" hidden="1" customWidth="1"/>
    <col min="15605" max="15845" width="9.140625" style="751"/>
    <col min="15846" max="15846" width="9.85546875" style="751" customWidth="1"/>
    <col min="15847" max="15847" width="6" style="751" customWidth="1"/>
    <col min="15848" max="15848" width="45.42578125" style="751" customWidth="1"/>
    <col min="15849" max="15850" width="0" style="751" hidden="1" customWidth="1"/>
    <col min="15851" max="15856" width="10.5703125" style="751" customWidth="1"/>
    <col min="15857" max="15860" width="0" style="751" hidden="1" customWidth="1"/>
    <col min="15861" max="16101" width="9.140625" style="751"/>
    <col min="16102" max="16102" width="9.85546875" style="751" customWidth="1"/>
    <col min="16103" max="16103" width="6" style="751" customWidth="1"/>
    <col min="16104" max="16104" width="45.42578125" style="751" customWidth="1"/>
    <col min="16105" max="16106" width="0" style="751" hidden="1" customWidth="1"/>
    <col min="16107" max="16112" width="10.5703125" style="751" customWidth="1"/>
    <col min="16113" max="16116" width="0" style="751" hidden="1" customWidth="1"/>
    <col min="16117" max="16384" width="9.140625" style="751"/>
  </cols>
  <sheetData>
    <row r="1" spans="2:12" ht="62.25" customHeight="1" x14ac:dyDescent="0.2">
      <c r="B1" s="1004" t="s">
        <v>788</v>
      </c>
      <c r="C1" s="1005"/>
      <c r="D1" s="1005"/>
      <c r="E1" s="1006"/>
      <c r="F1" s="756">
        <v>97730</v>
      </c>
      <c r="G1" s="757" t="s">
        <v>789</v>
      </c>
      <c r="H1" s="757" t="s">
        <v>29</v>
      </c>
      <c r="I1" s="757" t="s">
        <v>55</v>
      </c>
      <c r="J1" s="757" t="s">
        <v>11</v>
      </c>
      <c r="K1" s="757" t="s">
        <v>342</v>
      </c>
      <c r="L1" s="757" t="s">
        <v>790</v>
      </c>
    </row>
    <row r="2" spans="2:12" ht="153.75" customHeight="1" x14ac:dyDescent="0.2">
      <c r="B2" s="758" t="s">
        <v>343</v>
      </c>
      <c r="C2" s="758"/>
      <c r="D2" s="758" t="s">
        <v>344</v>
      </c>
      <c r="E2" s="758" t="s">
        <v>345</v>
      </c>
      <c r="F2" s="758"/>
      <c r="G2" s="758"/>
      <c r="H2" s="758"/>
      <c r="I2" s="758"/>
      <c r="J2" s="758"/>
      <c r="K2" s="758"/>
      <c r="L2" s="758"/>
    </row>
    <row r="3" spans="2:12" ht="12.75" customHeight="1" x14ac:dyDescent="0.2">
      <c r="B3" s="941" t="s">
        <v>791</v>
      </c>
      <c r="C3" s="996" t="s">
        <v>346</v>
      </c>
      <c r="D3" s="999" t="s">
        <v>347</v>
      </c>
      <c r="E3" s="759" t="s">
        <v>792</v>
      </c>
      <c r="F3" s="760" t="s">
        <v>8</v>
      </c>
      <c r="G3" s="1002" t="s">
        <v>8</v>
      </c>
      <c r="H3" s="1002"/>
      <c r="I3" s="1002"/>
      <c r="J3" s="1002" t="s">
        <v>8</v>
      </c>
      <c r="K3" s="1003" t="s">
        <v>198</v>
      </c>
      <c r="L3" s="1003" t="s">
        <v>198</v>
      </c>
    </row>
    <row r="4" spans="2:12" ht="12.75" customHeight="1" x14ac:dyDescent="0.2">
      <c r="B4" s="942"/>
      <c r="C4" s="997"/>
      <c r="D4" s="1000"/>
      <c r="E4" s="759" t="s">
        <v>793</v>
      </c>
      <c r="F4" s="760" t="s">
        <v>8</v>
      </c>
      <c r="G4" s="1002"/>
      <c r="H4" s="1002"/>
      <c r="I4" s="1002"/>
      <c r="J4" s="1002"/>
      <c r="K4" s="1002"/>
      <c r="L4" s="1002"/>
    </row>
    <row r="5" spans="2:12" ht="12.75" customHeight="1" x14ac:dyDescent="0.2">
      <c r="B5" s="942"/>
      <c r="C5" s="997"/>
      <c r="D5" s="1000"/>
      <c r="E5" s="759" t="s">
        <v>794</v>
      </c>
      <c r="F5" s="760" t="s">
        <v>8</v>
      </c>
      <c r="G5" s="1002"/>
      <c r="H5" s="1002"/>
      <c r="I5" s="1002"/>
      <c r="J5" s="1002"/>
      <c r="K5" s="1002"/>
      <c r="L5" s="1002"/>
    </row>
    <row r="6" spans="2:12" ht="12.75" customHeight="1" x14ac:dyDescent="0.2">
      <c r="B6" s="942"/>
      <c r="C6" s="997"/>
      <c r="D6" s="1000"/>
      <c r="E6" s="759" t="s">
        <v>795</v>
      </c>
      <c r="F6" s="760" t="s">
        <v>8</v>
      </c>
      <c r="G6" s="1002"/>
      <c r="H6" s="1002"/>
      <c r="I6" s="1002"/>
      <c r="J6" s="1002"/>
      <c r="K6" s="1002"/>
      <c r="L6" s="1002"/>
    </row>
    <row r="7" spans="2:12" ht="12.75" customHeight="1" x14ac:dyDescent="0.2">
      <c r="B7" s="942"/>
      <c r="C7" s="997"/>
      <c r="D7" s="1000"/>
      <c r="E7" s="759" t="s">
        <v>796</v>
      </c>
      <c r="F7" s="760" t="s">
        <v>8</v>
      </c>
      <c r="G7" s="1002"/>
      <c r="H7" s="1002"/>
      <c r="I7" s="1002"/>
      <c r="J7" s="1002"/>
      <c r="K7" s="1002"/>
      <c r="L7" s="1002"/>
    </row>
    <row r="8" spans="2:12" ht="12.75" customHeight="1" x14ac:dyDescent="0.2">
      <c r="B8" s="942"/>
      <c r="C8" s="997"/>
      <c r="D8" s="1000"/>
      <c r="E8" s="761" t="s">
        <v>797</v>
      </c>
      <c r="F8" s="760" t="s">
        <v>8</v>
      </c>
      <c r="G8" s="1002"/>
      <c r="H8" s="1002"/>
      <c r="I8" s="1002"/>
      <c r="J8" s="1002"/>
      <c r="K8" s="1002"/>
      <c r="L8" s="1002"/>
    </row>
    <row r="9" spans="2:12" ht="11.25" customHeight="1" x14ac:dyDescent="0.2">
      <c r="B9" s="942"/>
      <c r="C9" s="996" t="s">
        <v>348</v>
      </c>
      <c r="D9" s="999" t="s">
        <v>798</v>
      </c>
      <c r="E9" s="762" t="s">
        <v>799</v>
      </c>
      <c r="F9" s="760" t="s">
        <v>8</v>
      </c>
      <c r="G9" s="1002" t="s">
        <v>8</v>
      </c>
      <c r="H9" s="1002"/>
      <c r="I9" s="1002"/>
      <c r="J9" s="1002" t="s">
        <v>8</v>
      </c>
      <c r="K9" s="1003" t="s">
        <v>198</v>
      </c>
      <c r="L9" s="1003" t="s">
        <v>198</v>
      </c>
    </row>
    <row r="10" spans="2:12" ht="22.5" customHeight="1" x14ac:dyDescent="0.2">
      <c r="B10" s="942"/>
      <c r="C10" s="997"/>
      <c r="D10" s="1000"/>
      <c r="E10" s="759" t="s">
        <v>800</v>
      </c>
      <c r="F10" s="760" t="s">
        <v>8</v>
      </c>
      <c r="G10" s="1002"/>
      <c r="H10" s="1002"/>
      <c r="I10" s="1002"/>
      <c r="J10" s="1002"/>
      <c r="K10" s="1002"/>
      <c r="L10" s="1002"/>
    </row>
    <row r="11" spans="2:12" ht="22.5" customHeight="1" x14ac:dyDescent="0.2">
      <c r="B11" s="942"/>
      <c r="C11" s="997"/>
      <c r="D11" s="1000"/>
      <c r="E11" s="759" t="s">
        <v>801</v>
      </c>
      <c r="F11" s="760" t="s">
        <v>8</v>
      </c>
      <c r="G11" s="1002"/>
      <c r="H11" s="1002"/>
      <c r="I11" s="1002"/>
      <c r="J11" s="1002"/>
      <c r="K11" s="1002"/>
      <c r="L11" s="1002"/>
    </row>
    <row r="12" spans="2:12" ht="12.75" customHeight="1" x14ac:dyDescent="0.2">
      <c r="B12" s="942"/>
      <c r="C12" s="997"/>
      <c r="D12" s="1000"/>
      <c r="E12" s="759" t="s">
        <v>802</v>
      </c>
      <c r="F12" s="760" t="s">
        <v>8</v>
      </c>
      <c r="G12" s="1002"/>
      <c r="H12" s="1002"/>
      <c r="I12" s="1002"/>
      <c r="J12" s="1002"/>
      <c r="K12" s="1002"/>
      <c r="L12" s="1002"/>
    </row>
    <row r="13" spans="2:12" ht="12.75" customHeight="1" x14ac:dyDescent="0.2">
      <c r="B13" s="942"/>
      <c r="C13" s="997"/>
      <c r="D13" s="1000"/>
      <c r="E13" s="759" t="s">
        <v>803</v>
      </c>
      <c r="F13" s="760" t="s">
        <v>8</v>
      </c>
      <c r="G13" s="1002"/>
      <c r="H13" s="1002"/>
      <c r="I13" s="1002"/>
      <c r="J13" s="1002"/>
      <c r="K13" s="1002"/>
      <c r="L13" s="1002"/>
    </row>
    <row r="14" spans="2:12" ht="0.75" customHeight="1" x14ac:dyDescent="0.2">
      <c r="B14" s="942"/>
      <c r="C14" s="998"/>
      <c r="D14" s="1001"/>
      <c r="E14" s="761" t="s">
        <v>804</v>
      </c>
      <c r="F14" s="760" t="s">
        <v>8</v>
      </c>
      <c r="G14" s="1002"/>
      <c r="H14" s="1002"/>
      <c r="I14" s="1002"/>
      <c r="J14" s="1002"/>
      <c r="K14" s="1002"/>
      <c r="L14" s="1002"/>
    </row>
    <row r="15" spans="2:12" ht="22.5" customHeight="1" x14ac:dyDescent="0.2">
      <c r="B15" s="942"/>
      <c r="C15" s="996" t="s">
        <v>351</v>
      </c>
      <c r="D15" s="999" t="s">
        <v>349</v>
      </c>
      <c r="E15" s="762" t="s">
        <v>805</v>
      </c>
      <c r="F15" s="760" t="s">
        <v>8</v>
      </c>
      <c r="G15" s="1002" t="s">
        <v>8</v>
      </c>
      <c r="H15" s="1002"/>
      <c r="I15" s="1002"/>
      <c r="J15" s="1002" t="s">
        <v>8</v>
      </c>
      <c r="K15" s="1003" t="s">
        <v>198</v>
      </c>
      <c r="L15" s="1003" t="s">
        <v>198</v>
      </c>
    </row>
    <row r="16" spans="2:12" ht="11.25" customHeight="1" x14ac:dyDescent="0.2">
      <c r="B16" s="942"/>
      <c r="C16" s="997"/>
      <c r="D16" s="1000"/>
      <c r="E16" s="759" t="s">
        <v>806</v>
      </c>
      <c r="F16" s="760" t="s">
        <v>8</v>
      </c>
      <c r="G16" s="1002"/>
      <c r="H16" s="1002"/>
      <c r="I16" s="1002"/>
      <c r="J16" s="1002"/>
      <c r="K16" s="1002"/>
      <c r="L16" s="1002"/>
    </row>
    <row r="17" spans="2:12" ht="22.5" customHeight="1" x14ac:dyDescent="0.2">
      <c r="B17" s="942"/>
      <c r="C17" s="997"/>
      <c r="D17" s="1000"/>
      <c r="E17" s="759" t="s">
        <v>350</v>
      </c>
      <c r="F17" s="760" t="s">
        <v>8</v>
      </c>
      <c r="G17" s="1002"/>
      <c r="H17" s="1002"/>
      <c r="I17" s="1002"/>
      <c r="J17" s="1002"/>
      <c r="K17" s="1002"/>
      <c r="L17" s="1002"/>
    </row>
    <row r="18" spans="2:12" ht="38.25" x14ac:dyDescent="0.2">
      <c r="B18" s="942"/>
      <c r="C18" s="997"/>
      <c r="D18" s="1000"/>
      <c r="E18" s="759" t="s">
        <v>807</v>
      </c>
      <c r="F18" s="760" t="s">
        <v>8</v>
      </c>
      <c r="G18" s="1002"/>
      <c r="H18" s="1002"/>
      <c r="I18" s="1002"/>
      <c r="J18" s="1002"/>
      <c r="K18" s="1002"/>
      <c r="L18" s="1002"/>
    </row>
    <row r="19" spans="2:12" ht="12.75" customHeight="1" x14ac:dyDescent="0.2">
      <c r="B19" s="942"/>
      <c r="C19" s="997"/>
      <c r="D19" s="1000"/>
      <c r="E19" s="759" t="s">
        <v>808</v>
      </c>
      <c r="F19" s="760" t="s">
        <v>8</v>
      </c>
      <c r="G19" s="1002"/>
      <c r="H19" s="1002"/>
      <c r="I19" s="1002"/>
      <c r="J19" s="1002"/>
      <c r="K19" s="1002"/>
      <c r="L19" s="1002"/>
    </row>
    <row r="20" spans="2:12" ht="12.75" customHeight="1" x14ac:dyDescent="0.2">
      <c r="B20" s="942"/>
      <c r="C20" s="998"/>
      <c r="D20" s="1001"/>
      <c r="E20" s="761" t="s">
        <v>809</v>
      </c>
      <c r="F20" s="760" t="s">
        <v>8</v>
      </c>
      <c r="G20" s="1002"/>
      <c r="H20" s="1002"/>
      <c r="I20" s="1002"/>
      <c r="J20" s="1002"/>
      <c r="K20" s="1002"/>
      <c r="L20" s="1002"/>
    </row>
    <row r="21" spans="2:12" ht="76.5" x14ac:dyDescent="0.2">
      <c r="B21" s="942"/>
      <c r="C21" s="996" t="s">
        <v>352</v>
      </c>
      <c r="D21" s="999" t="s">
        <v>810</v>
      </c>
      <c r="E21" s="759" t="s">
        <v>811</v>
      </c>
      <c r="F21" s="760" t="s">
        <v>8</v>
      </c>
      <c r="G21" s="1002" t="s">
        <v>8</v>
      </c>
      <c r="H21" s="1002"/>
      <c r="I21" s="1002"/>
      <c r="J21" s="1002" t="s">
        <v>8</v>
      </c>
      <c r="K21" s="1003" t="s">
        <v>198</v>
      </c>
      <c r="L21" s="1003" t="s">
        <v>198</v>
      </c>
    </row>
    <row r="22" spans="2:12" ht="51" x14ac:dyDescent="0.2">
      <c r="B22" s="942"/>
      <c r="C22" s="997"/>
      <c r="D22" s="1000"/>
      <c r="E22" s="759" t="s">
        <v>812</v>
      </c>
      <c r="F22" s="760" t="s">
        <v>8</v>
      </c>
      <c r="G22" s="1002"/>
      <c r="H22" s="1002"/>
      <c r="I22" s="1002"/>
      <c r="J22" s="1002"/>
      <c r="K22" s="1002"/>
      <c r="L22" s="1002"/>
    </row>
    <row r="23" spans="2:12" ht="38.25" x14ac:dyDescent="0.2">
      <c r="B23" s="942"/>
      <c r="C23" s="998"/>
      <c r="D23" s="1001"/>
      <c r="E23" s="761" t="s">
        <v>813</v>
      </c>
      <c r="F23" s="760" t="s">
        <v>8</v>
      </c>
      <c r="G23" s="1002"/>
      <c r="H23" s="1002"/>
      <c r="I23" s="1002"/>
      <c r="J23" s="1002"/>
      <c r="K23" s="1002"/>
      <c r="L23" s="1002"/>
    </row>
    <row r="24" spans="2:12" ht="12.75" x14ac:dyDescent="0.2">
      <c r="B24" s="942"/>
      <c r="C24" s="996" t="s">
        <v>353</v>
      </c>
      <c r="D24" s="999" t="s">
        <v>814</v>
      </c>
      <c r="E24" s="762" t="s">
        <v>815</v>
      </c>
      <c r="F24" s="760" t="s">
        <v>8</v>
      </c>
      <c r="G24" s="1002" t="s">
        <v>8</v>
      </c>
      <c r="H24" s="1002"/>
      <c r="I24" s="1002"/>
      <c r="J24" s="1002" t="s">
        <v>8</v>
      </c>
      <c r="K24" s="1003" t="s">
        <v>198</v>
      </c>
      <c r="L24" s="1003" t="s">
        <v>198</v>
      </c>
    </row>
    <row r="25" spans="2:12" ht="38.25" x14ac:dyDescent="0.2">
      <c r="B25" s="942"/>
      <c r="C25" s="997"/>
      <c r="D25" s="1000"/>
      <c r="E25" s="759" t="s">
        <v>816</v>
      </c>
      <c r="F25" s="760" t="s">
        <v>8</v>
      </c>
      <c r="G25" s="1002"/>
      <c r="H25" s="1002"/>
      <c r="I25" s="1002"/>
      <c r="J25" s="1002"/>
      <c r="K25" s="1002"/>
      <c r="L25" s="1002"/>
    </row>
    <row r="26" spans="2:12" ht="76.5" x14ac:dyDescent="0.2">
      <c r="B26" s="942"/>
      <c r="C26" s="998"/>
      <c r="D26" s="1001"/>
      <c r="E26" s="761" t="s">
        <v>817</v>
      </c>
      <c r="F26" s="760" t="s">
        <v>8</v>
      </c>
      <c r="G26" s="1002"/>
      <c r="H26" s="1002"/>
      <c r="I26" s="1002"/>
      <c r="J26" s="1002"/>
      <c r="K26" s="1002"/>
      <c r="L26" s="1002"/>
    </row>
    <row r="27" spans="2:12" ht="38.25" x14ac:dyDescent="0.2">
      <c r="B27" s="942"/>
      <c r="C27" s="996" t="s">
        <v>354</v>
      </c>
      <c r="D27" s="999" t="s">
        <v>818</v>
      </c>
      <c r="E27" s="759" t="s">
        <v>819</v>
      </c>
      <c r="F27" s="760" t="s">
        <v>8</v>
      </c>
      <c r="G27" s="1002" t="s">
        <v>8</v>
      </c>
      <c r="H27" s="1002"/>
      <c r="I27" s="1002"/>
      <c r="J27" s="1002" t="s">
        <v>8</v>
      </c>
      <c r="K27" s="1003" t="s">
        <v>198</v>
      </c>
      <c r="L27" s="1003" t="s">
        <v>198</v>
      </c>
    </row>
    <row r="28" spans="2:12" ht="51" x14ac:dyDescent="0.2">
      <c r="B28" s="942"/>
      <c r="C28" s="997"/>
      <c r="D28" s="1000"/>
      <c r="E28" s="759" t="s">
        <v>820</v>
      </c>
      <c r="F28" s="760" t="s">
        <v>8</v>
      </c>
      <c r="G28" s="1002"/>
      <c r="H28" s="1002"/>
      <c r="I28" s="1002"/>
      <c r="J28" s="1002"/>
      <c r="K28" s="1002"/>
      <c r="L28" s="1002"/>
    </row>
    <row r="29" spans="2:12" ht="22.5" customHeight="1" x14ac:dyDescent="0.2">
      <c r="B29" s="942"/>
      <c r="C29" s="997"/>
      <c r="D29" s="1000"/>
      <c r="E29" s="759" t="s">
        <v>821</v>
      </c>
      <c r="F29" s="760" t="s">
        <v>8</v>
      </c>
      <c r="G29" s="1002"/>
      <c r="H29" s="1002"/>
      <c r="I29" s="1002"/>
      <c r="J29" s="1002"/>
      <c r="K29" s="1002"/>
      <c r="L29" s="1002"/>
    </row>
    <row r="30" spans="2:12" ht="22.5" customHeight="1" x14ac:dyDescent="0.2">
      <c r="B30" s="943"/>
      <c r="C30" s="998"/>
      <c r="D30" s="1001"/>
      <c r="E30" s="761" t="s">
        <v>822</v>
      </c>
      <c r="F30" s="760" t="s">
        <v>8</v>
      </c>
      <c r="G30" s="1002"/>
      <c r="H30" s="1002"/>
      <c r="I30" s="1002"/>
      <c r="J30" s="1002"/>
      <c r="K30" s="1002"/>
      <c r="L30" s="1002"/>
    </row>
    <row r="31" spans="2:12" ht="11.25" customHeight="1" x14ac:dyDescent="0.2">
      <c r="B31" s="960" t="s">
        <v>355</v>
      </c>
      <c r="C31" s="996" t="s">
        <v>356</v>
      </c>
      <c r="D31" s="999" t="s">
        <v>357</v>
      </c>
      <c r="E31" s="1" t="s">
        <v>358</v>
      </c>
      <c r="F31" s="760" t="s">
        <v>8</v>
      </c>
      <c r="G31" s="1002" t="s">
        <v>8</v>
      </c>
      <c r="H31" s="1002"/>
      <c r="I31" s="1002"/>
      <c r="J31" s="1002" t="s">
        <v>8</v>
      </c>
      <c r="K31" s="1003" t="s">
        <v>198</v>
      </c>
      <c r="L31" s="1003" t="s">
        <v>198</v>
      </c>
    </row>
    <row r="32" spans="2:12" ht="33.75" customHeight="1" x14ac:dyDescent="0.2">
      <c r="B32" s="960"/>
      <c r="C32" s="997"/>
      <c r="D32" s="1000"/>
      <c r="E32" s="759" t="s">
        <v>823</v>
      </c>
      <c r="F32" s="760" t="s">
        <v>8</v>
      </c>
      <c r="G32" s="1002"/>
      <c r="H32" s="1002"/>
      <c r="I32" s="1002"/>
      <c r="J32" s="1002"/>
      <c r="K32" s="1002"/>
      <c r="L32" s="1002"/>
    </row>
    <row r="33" spans="2:12" ht="38.25" x14ac:dyDescent="0.2">
      <c r="B33" s="960"/>
      <c r="C33" s="997"/>
      <c r="D33" s="1000"/>
      <c r="E33" s="759" t="s">
        <v>359</v>
      </c>
      <c r="F33" s="760" t="s">
        <v>8</v>
      </c>
      <c r="G33" s="1002"/>
      <c r="H33" s="1002"/>
      <c r="I33" s="1002"/>
      <c r="J33" s="1002"/>
      <c r="K33" s="1002"/>
      <c r="L33" s="1002"/>
    </row>
    <row r="34" spans="2:12" ht="12.75" customHeight="1" x14ac:dyDescent="0.2">
      <c r="B34" s="960"/>
      <c r="C34" s="997"/>
      <c r="D34" s="1000"/>
      <c r="E34" s="759" t="s">
        <v>360</v>
      </c>
      <c r="F34" s="760" t="s">
        <v>8</v>
      </c>
      <c r="G34" s="1002"/>
      <c r="H34" s="1002"/>
      <c r="I34" s="1002"/>
      <c r="J34" s="1002"/>
      <c r="K34" s="1002"/>
      <c r="L34" s="1002"/>
    </row>
    <row r="35" spans="2:12" ht="12.75" customHeight="1" x14ac:dyDescent="0.2">
      <c r="B35" s="960"/>
      <c r="C35" s="997"/>
      <c r="D35" s="1000"/>
      <c r="E35" s="759" t="s">
        <v>361</v>
      </c>
      <c r="F35" s="760" t="s">
        <v>8</v>
      </c>
      <c r="G35" s="1002"/>
      <c r="H35" s="1002"/>
      <c r="I35" s="1002"/>
      <c r="J35" s="1002"/>
      <c r="K35" s="1002"/>
      <c r="L35" s="1002"/>
    </row>
    <row r="36" spans="2:12" ht="12.75" customHeight="1" x14ac:dyDescent="0.2">
      <c r="B36" s="960"/>
      <c r="C36" s="998"/>
      <c r="D36" s="1001"/>
      <c r="E36" s="761" t="s">
        <v>362</v>
      </c>
      <c r="F36" s="760" t="s">
        <v>8</v>
      </c>
      <c r="G36" s="1002"/>
      <c r="H36" s="1002"/>
      <c r="I36" s="1002"/>
      <c r="J36" s="1002"/>
      <c r="K36" s="1002"/>
      <c r="L36" s="1002"/>
    </row>
    <row r="37" spans="2:12" ht="38.25" x14ac:dyDescent="0.2">
      <c r="B37" s="960"/>
      <c r="C37" s="996" t="s">
        <v>363</v>
      </c>
      <c r="D37" s="999" t="s">
        <v>364</v>
      </c>
      <c r="E37" s="762" t="s">
        <v>824</v>
      </c>
      <c r="F37" s="760" t="s">
        <v>8</v>
      </c>
      <c r="G37" s="1002" t="s">
        <v>8</v>
      </c>
      <c r="H37" s="1002"/>
      <c r="I37" s="1002"/>
      <c r="J37" s="1002" t="s">
        <v>8</v>
      </c>
      <c r="K37" s="1003" t="s">
        <v>198</v>
      </c>
      <c r="L37" s="1003" t="s">
        <v>198</v>
      </c>
    </row>
    <row r="38" spans="2:12" ht="12.75" customHeight="1" x14ac:dyDescent="0.2">
      <c r="B38" s="960"/>
      <c r="C38" s="997"/>
      <c r="D38" s="1000"/>
      <c r="E38" s="759" t="s">
        <v>365</v>
      </c>
      <c r="F38" s="760" t="s">
        <v>8</v>
      </c>
      <c r="G38" s="1002"/>
      <c r="H38" s="1002"/>
      <c r="I38" s="1002"/>
      <c r="J38" s="1002"/>
      <c r="K38" s="1002"/>
      <c r="L38" s="1002"/>
    </row>
    <row r="39" spans="2:12" ht="25.5" x14ac:dyDescent="0.2">
      <c r="B39" s="960"/>
      <c r="C39" s="997"/>
      <c r="D39" s="1000"/>
      <c r="E39" s="759" t="s">
        <v>366</v>
      </c>
      <c r="F39" s="760" t="s">
        <v>8</v>
      </c>
      <c r="G39" s="1002"/>
      <c r="H39" s="1002"/>
      <c r="I39" s="1002"/>
      <c r="J39" s="1002"/>
      <c r="K39" s="1002"/>
      <c r="L39" s="1002"/>
    </row>
    <row r="40" spans="2:12" ht="12" customHeight="1" x14ac:dyDescent="0.2">
      <c r="B40" s="960"/>
      <c r="C40" s="998"/>
      <c r="D40" s="1001"/>
      <c r="E40" s="761" t="s">
        <v>825</v>
      </c>
      <c r="F40" s="760" t="s">
        <v>8</v>
      </c>
      <c r="G40" s="1002"/>
      <c r="H40" s="1002"/>
      <c r="I40" s="1002"/>
      <c r="J40" s="1002"/>
      <c r="K40" s="1002"/>
      <c r="L40" s="1002"/>
    </row>
    <row r="41" spans="2:12" ht="12" customHeight="1" x14ac:dyDescent="0.2">
      <c r="B41" s="960"/>
      <c r="C41" s="996" t="s">
        <v>367</v>
      </c>
      <c r="D41" s="999" t="s">
        <v>368</v>
      </c>
      <c r="E41" s="762" t="s">
        <v>826</v>
      </c>
      <c r="F41" s="760" t="s">
        <v>8</v>
      </c>
      <c r="G41" s="1002" t="s">
        <v>8</v>
      </c>
      <c r="H41" s="1002"/>
      <c r="I41" s="1002"/>
      <c r="J41" s="1002" t="s">
        <v>8</v>
      </c>
      <c r="K41" s="1003" t="s">
        <v>198</v>
      </c>
      <c r="L41" s="1003" t="s">
        <v>198</v>
      </c>
    </row>
    <row r="42" spans="2:12" ht="12" customHeight="1" x14ac:dyDescent="0.2">
      <c r="B42" s="960"/>
      <c r="C42" s="998"/>
      <c r="D42" s="1001"/>
      <c r="E42" s="761" t="s">
        <v>827</v>
      </c>
      <c r="F42" s="760" t="s">
        <v>8</v>
      </c>
      <c r="G42" s="1002"/>
      <c r="H42" s="1002"/>
      <c r="I42" s="1002"/>
      <c r="J42" s="1002"/>
      <c r="K42" s="1002"/>
      <c r="L42" s="1002"/>
    </row>
    <row r="43" spans="2:12" ht="12" customHeight="1" x14ac:dyDescent="0.2">
      <c r="B43" s="960" t="s">
        <v>828</v>
      </c>
      <c r="C43" s="996" t="s">
        <v>369</v>
      </c>
      <c r="D43" s="999" t="s">
        <v>373</v>
      </c>
      <c r="E43" s="762" t="s">
        <v>829</v>
      </c>
      <c r="F43" s="760" t="s">
        <v>8</v>
      </c>
      <c r="G43" s="1002" t="s">
        <v>8</v>
      </c>
      <c r="H43" s="1002"/>
      <c r="I43" s="1002"/>
      <c r="J43" s="1002" t="s">
        <v>8</v>
      </c>
      <c r="K43" s="1003" t="s">
        <v>198</v>
      </c>
      <c r="L43" s="1003" t="s">
        <v>198</v>
      </c>
    </row>
    <row r="44" spans="2:12" ht="12" customHeight="1" x14ac:dyDescent="0.2">
      <c r="B44" s="960"/>
      <c r="C44" s="998"/>
      <c r="D44" s="1001"/>
      <c r="E44" s="761" t="s">
        <v>830</v>
      </c>
      <c r="F44" s="760" t="s">
        <v>8</v>
      </c>
      <c r="G44" s="1002"/>
      <c r="H44" s="1002"/>
      <c r="I44" s="1002"/>
      <c r="J44" s="1002"/>
      <c r="K44" s="1002"/>
      <c r="L44" s="1002"/>
    </row>
    <row r="45" spans="2:12" ht="12.75" customHeight="1" x14ac:dyDescent="0.2">
      <c r="B45" s="960"/>
      <c r="C45" s="996" t="s">
        <v>370</v>
      </c>
      <c r="D45" s="999" t="s">
        <v>831</v>
      </c>
      <c r="E45" s="759" t="s">
        <v>832</v>
      </c>
      <c r="F45" s="760" t="s">
        <v>8</v>
      </c>
      <c r="G45" s="1002" t="s">
        <v>8</v>
      </c>
      <c r="H45" s="1002"/>
      <c r="I45" s="1002"/>
      <c r="J45" s="1002" t="s">
        <v>8</v>
      </c>
      <c r="K45" s="1003" t="s">
        <v>198</v>
      </c>
      <c r="L45" s="1003" t="s">
        <v>198</v>
      </c>
    </row>
    <row r="46" spans="2:12" ht="11.25" customHeight="1" x14ac:dyDescent="0.2">
      <c r="B46" s="960"/>
      <c r="C46" s="997"/>
      <c r="D46" s="1000"/>
      <c r="E46" s="759" t="s">
        <v>833</v>
      </c>
      <c r="F46" s="760" t="s">
        <v>8</v>
      </c>
      <c r="G46" s="1002"/>
      <c r="H46" s="1002"/>
      <c r="I46" s="1002"/>
      <c r="J46" s="1002"/>
      <c r="K46" s="1002"/>
      <c r="L46" s="1002"/>
    </row>
    <row r="47" spans="2:12" ht="11.25" customHeight="1" x14ac:dyDescent="0.2">
      <c r="B47" s="960"/>
      <c r="C47" s="997"/>
      <c r="D47" s="1000"/>
      <c r="E47" s="759" t="s">
        <v>834</v>
      </c>
      <c r="F47" s="760" t="s">
        <v>8</v>
      </c>
      <c r="G47" s="1002"/>
      <c r="H47" s="1002"/>
      <c r="I47" s="1002"/>
      <c r="J47" s="1002"/>
      <c r="K47" s="1002"/>
      <c r="L47" s="1002"/>
    </row>
    <row r="48" spans="2:12" ht="25.5" customHeight="1" x14ac:dyDescent="0.2">
      <c r="B48" s="960"/>
      <c r="C48" s="997"/>
      <c r="D48" s="1000"/>
      <c r="E48" s="759" t="s">
        <v>835</v>
      </c>
      <c r="F48" s="760" t="s">
        <v>8</v>
      </c>
      <c r="G48" s="1002"/>
      <c r="H48" s="1002"/>
      <c r="I48" s="1002"/>
      <c r="J48" s="1002"/>
      <c r="K48" s="1002"/>
      <c r="L48" s="1002"/>
    </row>
    <row r="49" spans="2:12" ht="12" customHeight="1" x14ac:dyDescent="0.2">
      <c r="B49" s="960"/>
      <c r="C49" s="997"/>
      <c r="D49" s="1000"/>
      <c r="E49" s="759" t="s">
        <v>836</v>
      </c>
      <c r="F49" s="760" t="s">
        <v>8</v>
      </c>
      <c r="G49" s="1002"/>
      <c r="H49" s="1002"/>
      <c r="I49" s="1002"/>
      <c r="J49" s="1002"/>
      <c r="K49" s="1002"/>
      <c r="L49" s="1002"/>
    </row>
    <row r="50" spans="2:12" ht="12.75" customHeight="1" x14ac:dyDescent="0.2">
      <c r="B50" s="960"/>
      <c r="C50" s="998"/>
      <c r="D50" s="1001"/>
      <c r="E50" s="761" t="s">
        <v>837</v>
      </c>
      <c r="F50" s="760" t="s">
        <v>8</v>
      </c>
      <c r="G50" s="1002"/>
      <c r="H50" s="1002"/>
      <c r="I50" s="1002"/>
      <c r="J50" s="1002"/>
      <c r="K50" s="1002"/>
      <c r="L50" s="1002"/>
    </row>
    <row r="51" spans="2:12" ht="38.25" customHeight="1" x14ac:dyDescent="0.2">
      <c r="B51" s="960"/>
      <c r="C51" s="996" t="s">
        <v>371</v>
      </c>
      <c r="D51" s="999" t="s">
        <v>374</v>
      </c>
      <c r="E51" s="759" t="s">
        <v>838</v>
      </c>
      <c r="F51" s="760" t="s">
        <v>8</v>
      </c>
      <c r="G51" s="1002" t="s">
        <v>8</v>
      </c>
      <c r="H51" s="1002"/>
      <c r="I51" s="1002"/>
      <c r="J51" s="1002" t="s">
        <v>8</v>
      </c>
      <c r="K51" s="1003" t="s">
        <v>198</v>
      </c>
      <c r="L51" s="1003" t="s">
        <v>198</v>
      </c>
    </row>
    <row r="52" spans="2:12" ht="12.75" customHeight="1" x14ac:dyDescent="0.2">
      <c r="B52" s="960"/>
      <c r="C52" s="997"/>
      <c r="D52" s="1000"/>
      <c r="E52" s="759" t="s">
        <v>839</v>
      </c>
      <c r="F52" s="760" t="s">
        <v>8</v>
      </c>
      <c r="G52" s="1002"/>
      <c r="H52" s="1002"/>
      <c r="I52" s="1002"/>
      <c r="J52" s="1002"/>
      <c r="K52" s="1002"/>
      <c r="L52" s="1002"/>
    </row>
    <row r="53" spans="2:12" ht="11.25" customHeight="1" x14ac:dyDescent="0.2">
      <c r="B53" s="960"/>
      <c r="C53" s="997"/>
      <c r="D53" s="1000"/>
      <c r="E53" s="759" t="s">
        <v>840</v>
      </c>
      <c r="F53" s="760" t="s">
        <v>8</v>
      </c>
      <c r="G53" s="1002"/>
      <c r="H53" s="1002"/>
      <c r="I53" s="1002"/>
      <c r="J53" s="1002"/>
      <c r="K53" s="1002"/>
      <c r="L53" s="1002"/>
    </row>
    <row r="54" spans="2:12" ht="25.5" customHeight="1" x14ac:dyDescent="0.2">
      <c r="B54" s="960"/>
      <c r="C54" s="998"/>
      <c r="D54" s="1001"/>
      <c r="E54" s="761" t="s">
        <v>841</v>
      </c>
      <c r="F54" s="760" t="s">
        <v>8</v>
      </c>
      <c r="G54" s="1002"/>
      <c r="H54" s="1002"/>
      <c r="I54" s="1002"/>
      <c r="J54" s="1002"/>
      <c r="K54" s="1002"/>
      <c r="L54" s="1002"/>
    </row>
    <row r="55" spans="2:12" ht="25.5" customHeight="1" x14ac:dyDescent="0.2">
      <c r="B55" s="960"/>
      <c r="C55" s="996" t="s">
        <v>372</v>
      </c>
      <c r="D55" s="999" t="s">
        <v>842</v>
      </c>
      <c r="E55" s="762" t="s">
        <v>843</v>
      </c>
      <c r="F55" s="760" t="s">
        <v>8</v>
      </c>
      <c r="G55" s="1002" t="s">
        <v>8</v>
      </c>
      <c r="H55" s="1002"/>
      <c r="I55" s="1002"/>
      <c r="J55" s="1002" t="s">
        <v>8</v>
      </c>
      <c r="K55" s="1003" t="s">
        <v>198</v>
      </c>
      <c r="L55" s="1003" t="s">
        <v>198</v>
      </c>
    </row>
    <row r="56" spans="2:12" ht="12.75" customHeight="1" x14ac:dyDescent="0.2">
      <c r="B56" s="960"/>
      <c r="C56" s="997"/>
      <c r="D56" s="1000"/>
      <c r="E56" s="759" t="s">
        <v>844</v>
      </c>
      <c r="F56" s="760" t="s">
        <v>8</v>
      </c>
      <c r="G56" s="1002"/>
      <c r="H56" s="1002"/>
      <c r="I56" s="1002"/>
      <c r="J56" s="1002"/>
      <c r="K56" s="1002"/>
      <c r="L56" s="1002"/>
    </row>
    <row r="57" spans="2:12" ht="25.5" customHeight="1" x14ac:dyDescent="0.2">
      <c r="B57" s="960"/>
      <c r="C57" s="997"/>
      <c r="D57" s="1000"/>
      <c r="E57" s="759" t="s">
        <v>845</v>
      </c>
      <c r="F57" s="760" t="s">
        <v>8</v>
      </c>
      <c r="G57" s="1002"/>
      <c r="H57" s="1002"/>
      <c r="I57" s="1002"/>
      <c r="J57" s="1002"/>
      <c r="K57" s="1002"/>
      <c r="L57" s="1002"/>
    </row>
    <row r="58" spans="2:12" ht="25.5" customHeight="1" x14ac:dyDescent="0.2">
      <c r="B58" s="960"/>
      <c r="C58" s="997"/>
      <c r="D58" s="1000"/>
      <c r="E58" s="759" t="s">
        <v>846</v>
      </c>
      <c r="F58" s="760" t="s">
        <v>8</v>
      </c>
      <c r="G58" s="1002"/>
      <c r="H58" s="1002"/>
      <c r="I58" s="1002"/>
      <c r="J58" s="1002"/>
      <c r="K58" s="1002"/>
      <c r="L58" s="1002"/>
    </row>
    <row r="59" spans="2:12" ht="25.5" x14ac:dyDescent="0.2">
      <c r="B59" s="960"/>
      <c r="C59" s="998"/>
      <c r="D59" s="1001"/>
      <c r="E59" s="761" t="s">
        <v>847</v>
      </c>
      <c r="F59" s="760" t="s">
        <v>8</v>
      </c>
      <c r="G59" s="1002"/>
      <c r="H59" s="1002"/>
      <c r="I59" s="1002"/>
      <c r="J59" s="1002"/>
      <c r="K59" s="1002"/>
      <c r="L59" s="1002"/>
    </row>
    <row r="60" spans="2:12" ht="12" customHeight="1" x14ac:dyDescent="0.2">
      <c r="B60" s="941" t="s">
        <v>848</v>
      </c>
      <c r="C60" s="996" t="s">
        <v>375</v>
      </c>
      <c r="D60" s="999" t="s">
        <v>406</v>
      </c>
      <c r="E60" s="762" t="s">
        <v>849</v>
      </c>
      <c r="F60" s="760" t="s">
        <v>8</v>
      </c>
      <c r="G60" s="1002" t="s">
        <v>8</v>
      </c>
      <c r="H60" s="1002"/>
      <c r="I60" s="1002"/>
      <c r="J60" s="1002" t="s">
        <v>8</v>
      </c>
      <c r="K60" s="1003" t="s">
        <v>198</v>
      </c>
      <c r="L60" s="1003" t="s">
        <v>198</v>
      </c>
    </row>
    <row r="61" spans="2:12" ht="25.5" customHeight="1" x14ac:dyDescent="0.2">
      <c r="B61" s="942"/>
      <c r="C61" s="998"/>
      <c r="D61" s="1001"/>
      <c r="E61" s="761" t="s">
        <v>850</v>
      </c>
      <c r="F61" s="760" t="s">
        <v>8</v>
      </c>
      <c r="G61" s="1002"/>
      <c r="H61" s="1002"/>
      <c r="I61" s="1002"/>
      <c r="J61" s="1002"/>
      <c r="K61" s="1002"/>
      <c r="L61" s="1002"/>
    </row>
    <row r="62" spans="2:12" ht="25.5" customHeight="1" x14ac:dyDescent="0.2">
      <c r="B62" s="942"/>
      <c r="C62" s="996" t="s">
        <v>379</v>
      </c>
      <c r="D62" s="999" t="s">
        <v>407</v>
      </c>
      <c r="E62" s="762" t="s">
        <v>851</v>
      </c>
      <c r="F62" s="760" t="s">
        <v>8</v>
      </c>
      <c r="G62" s="1002" t="s">
        <v>8</v>
      </c>
      <c r="H62" s="1002"/>
      <c r="I62" s="1002"/>
      <c r="J62" s="1002" t="s">
        <v>8</v>
      </c>
      <c r="K62" s="1003" t="s">
        <v>198</v>
      </c>
      <c r="L62" s="1003" t="s">
        <v>198</v>
      </c>
    </row>
    <row r="63" spans="2:12" ht="38.25" x14ac:dyDescent="0.2">
      <c r="B63" s="942"/>
      <c r="C63" s="997"/>
      <c r="D63" s="1000"/>
      <c r="E63" s="759" t="s">
        <v>852</v>
      </c>
      <c r="F63" s="760" t="s">
        <v>8</v>
      </c>
      <c r="G63" s="1002"/>
      <c r="H63" s="1002"/>
      <c r="I63" s="1002"/>
      <c r="J63" s="1002"/>
      <c r="K63" s="1002"/>
      <c r="L63" s="1002"/>
    </row>
    <row r="64" spans="2:12" ht="14.25" customHeight="1" x14ac:dyDescent="0.2">
      <c r="B64" s="942"/>
      <c r="C64" s="998"/>
      <c r="D64" s="1001"/>
      <c r="E64" s="761" t="s">
        <v>853</v>
      </c>
      <c r="F64" s="760" t="s">
        <v>8</v>
      </c>
      <c r="G64" s="1002"/>
      <c r="H64" s="1002"/>
      <c r="I64" s="1002"/>
      <c r="J64" s="1002"/>
      <c r="K64" s="1002"/>
      <c r="L64" s="1002"/>
    </row>
    <row r="65" spans="2:12" ht="38.25" customHeight="1" x14ac:dyDescent="0.2">
      <c r="B65" s="942"/>
      <c r="C65" s="996" t="s">
        <v>382</v>
      </c>
      <c r="D65" s="999" t="s">
        <v>854</v>
      </c>
      <c r="E65" s="759" t="s">
        <v>855</v>
      </c>
      <c r="F65" s="760" t="s">
        <v>8</v>
      </c>
      <c r="G65" s="1002" t="s">
        <v>8</v>
      </c>
      <c r="H65" s="1002"/>
      <c r="I65" s="1002"/>
      <c r="J65" s="1002" t="s">
        <v>8</v>
      </c>
      <c r="K65" s="1003" t="s">
        <v>198</v>
      </c>
      <c r="L65" s="1003" t="s">
        <v>198</v>
      </c>
    </row>
    <row r="66" spans="2:12" ht="38.25" customHeight="1" x14ac:dyDescent="0.2">
      <c r="B66" s="942"/>
      <c r="C66" s="997"/>
      <c r="D66" s="1000"/>
      <c r="E66" s="759" t="s">
        <v>856</v>
      </c>
      <c r="F66" s="760" t="s">
        <v>8</v>
      </c>
      <c r="G66" s="1002"/>
      <c r="H66" s="1002"/>
      <c r="I66" s="1002"/>
      <c r="J66" s="1002"/>
      <c r="K66" s="1002"/>
      <c r="L66" s="1002"/>
    </row>
    <row r="67" spans="2:12" ht="38.25" customHeight="1" x14ac:dyDescent="0.2">
      <c r="B67" s="942"/>
      <c r="C67" s="998"/>
      <c r="D67" s="1001"/>
      <c r="E67" s="761" t="s">
        <v>857</v>
      </c>
      <c r="F67" s="760" t="s">
        <v>8</v>
      </c>
      <c r="G67" s="1002"/>
      <c r="H67" s="1002"/>
      <c r="I67" s="1002"/>
      <c r="J67" s="1002"/>
      <c r="K67" s="1002"/>
      <c r="L67" s="1002"/>
    </row>
    <row r="68" spans="2:12" ht="33.75" customHeight="1" x14ac:dyDescent="0.2">
      <c r="B68" s="942"/>
      <c r="C68" s="996" t="s">
        <v>386</v>
      </c>
      <c r="D68" s="999" t="s">
        <v>858</v>
      </c>
      <c r="E68" s="762" t="s">
        <v>859</v>
      </c>
      <c r="F68" s="760" t="s">
        <v>8</v>
      </c>
      <c r="G68" s="1002" t="s">
        <v>8</v>
      </c>
      <c r="H68" s="1002"/>
      <c r="I68" s="1002"/>
      <c r="J68" s="1002" t="s">
        <v>8</v>
      </c>
      <c r="K68" s="1003" t="s">
        <v>198</v>
      </c>
      <c r="L68" s="1003" t="s">
        <v>198</v>
      </c>
    </row>
    <row r="69" spans="2:12" ht="25.5" customHeight="1" x14ac:dyDescent="0.2">
      <c r="B69" s="942"/>
      <c r="C69" s="998"/>
      <c r="D69" s="1001"/>
      <c r="E69" s="761" t="s">
        <v>860</v>
      </c>
      <c r="F69" s="760" t="s">
        <v>8</v>
      </c>
      <c r="G69" s="1002"/>
      <c r="H69" s="1002"/>
      <c r="I69" s="1002"/>
      <c r="J69" s="1002"/>
      <c r="K69" s="1002"/>
      <c r="L69" s="1002"/>
    </row>
    <row r="70" spans="2:12" ht="25.5" customHeight="1" x14ac:dyDescent="0.2">
      <c r="B70" s="942"/>
      <c r="C70" s="996" t="s">
        <v>391</v>
      </c>
      <c r="D70" s="999" t="s">
        <v>861</v>
      </c>
      <c r="E70" s="762" t="s">
        <v>402</v>
      </c>
      <c r="F70" s="760" t="s">
        <v>8</v>
      </c>
      <c r="G70" s="1002" t="s">
        <v>8</v>
      </c>
      <c r="H70" s="1002"/>
      <c r="I70" s="1002"/>
      <c r="J70" s="1002" t="s">
        <v>8</v>
      </c>
      <c r="K70" s="1003" t="s">
        <v>198</v>
      </c>
      <c r="L70" s="1003" t="s">
        <v>198</v>
      </c>
    </row>
    <row r="71" spans="2:12" ht="25.5" customHeight="1" x14ac:dyDescent="0.2">
      <c r="B71" s="942"/>
      <c r="C71" s="997"/>
      <c r="D71" s="1000"/>
      <c r="E71" s="759" t="s">
        <v>862</v>
      </c>
      <c r="F71" s="760" t="s">
        <v>8</v>
      </c>
      <c r="G71" s="1002"/>
      <c r="H71" s="1002"/>
      <c r="I71" s="1002"/>
      <c r="J71" s="1002"/>
      <c r="K71" s="1002"/>
      <c r="L71" s="1002"/>
    </row>
    <row r="72" spans="2:12" ht="38.25" x14ac:dyDescent="0.2">
      <c r="B72" s="942"/>
      <c r="C72" s="997"/>
      <c r="D72" s="1000"/>
      <c r="E72" s="759" t="s">
        <v>403</v>
      </c>
      <c r="F72" s="760" t="s">
        <v>8</v>
      </c>
      <c r="G72" s="1002"/>
      <c r="H72" s="1002"/>
      <c r="I72" s="1002"/>
      <c r="J72" s="1002"/>
      <c r="K72" s="1002"/>
      <c r="L72" s="1002"/>
    </row>
    <row r="73" spans="2:12" ht="38.25" customHeight="1" x14ac:dyDescent="0.2">
      <c r="B73" s="942"/>
      <c r="C73" s="997"/>
      <c r="D73" s="1000"/>
      <c r="E73" s="759" t="s">
        <v>404</v>
      </c>
      <c r="F73" s="760" t="s">
        <v>8</v>
      </c>
      <c r="G73" s="1002"/>
      <c r="H73" s="1002"/>
      <c r="I73" s="1002"/>
      <c r="J73" s="1002"/>
      <c r="K73" s="1002"/>
      <c r="L73" s="1002"/>
    </row>
    <row r="74" spans="2:12" ht="12.75" customHeight="1" x14ac:dyDescent="0.2">
      <c r="B74" s="943"/>
      <c r="C74" s="998"/>
      <c r="D74" s="1001"/>
      <c r="E74" s="761" t="s">
        <v>405</v>
      </c>
      <c r="F74" s="760" t="s">
        <v>8</v>
      </c>
      <c r="G74" s="1002"/>
      <c r="H74" s="1002"/>
      <c r="I74" s="1002"/>
      <c r="J74" s="1002"/>
      <c r="K74" s="1002"/>
      <c r="L74" s="1002"/>
    </row>
    <row r="75" spans="2:12" ht="12.75" customHeight="1" x14ac:dyDescent="0.2">
      <c r="B75" s="941" t="s">
        <v>863</v>
      </c>
      <c r="C75" s="996" t="s">
        <v>864</v>
      </c>
      <c r="D75" s="999" t="s">
        <v>376</v>
      </c>
      <c r="E75" s="759" t="s">
        <v>377</v>
      </c>
      <c r="F75" s="760" t="s">
        <v>8</v>
      </c>
      <c r="G75" s="1002" t="s">
        <v>8</v>
      </c>
      <c r="H75" s="1002"/>
      <c r="I75" s="1002"/>
      <c r="J75" s="1002" t="s">
        <v>8</v>
      </c>
      <c r="K75" s="1003" t="s">
        <v>198</v>
      </c>
      <c r="L75" s="1003" t="s">
        <v>198</v>
      </c>
    </row>
    <row r="76" spans="2:12" ht="45" customHeight="1" x14ac:dyDescent="0.2">
      <c r="B76" s="942"/>
      <c r="C76" s="997"/>
      <c r="D76" s="1000"/>
      <c r="E76" s="759" t="s">
        <v>865</v>
      </c>
      <c r="F76" s="760" t="s">
        <v>8</v>
      </c>
      <c r="G76" s="1002"/>
      <c r="H76" s="1002"/>
      <c r="I76" s="1002"/>
      <c r="J76" s="1002"/>
      <c r="K76" s="1002"/>
      <c r="L76" s="1002"/>
    </row>
    <row r="77" spans="2:12" ht="141" customHeight="1" x14ac:dyDescent="0.2">
      <c r="B77" s="942"/>
      <c r="C77" s="998"/>
      <c r="D77" s="1001"/>
      <c r="E77" s="761" t="s">
        <v>378</v>
      </c>
      <c r="F77" s="760" t="s">
        <v>8</v>
      </c>
      <c r="G77" s="1002"/>
      <c r="H77" s="1002"/>
      <c r="I77" s="1002"/>
      <c r="J77" s="1002"/>
      <c r="K77" s="1002"/>
      <c r="L77" s="1002"/>
    </row>
    <row r="78" spans="2:12" ht="28.5" customHeight="1" x14ac:dyDescent="0.2">
      <c r="B78" s="942"/>
      <c r="C78" s="996" t="s">
        <v>866</v>
      </c>
      <c r="D78" s="999" t="s">
        <v>867</v>
      </c>
      <c r="E78" s="762" t="s">
        <v>380</v>
      </c>
      <c r="F78" s="760" t="s">
        <v>8</v>
      </c>
      <c r="G78" s="1002" t="s">
        <v>8</v>
      </c>
      <c r="H78" s="1002"/>
      <c r="I78" s="1002"/>
      <c r="J78" s="1002" t="s">
        <v>8</v>
      </c>
      <c r="K78" s="1003" t="s">
        <v>198</v>
      </c>
      <c r="L78" s="1003" t="s">
        <v>198</v>
      </c>
    </row>
    <row r="79" spans="2:12" ht="36.75" customHeight="1" x14ac:dyDescent="0.2">
      <c r="B79" s="942"/>
      <c r="C79" s="997"/>
      <c r="D79" s="1000"/>
      <c r="E79" s="759" t="s">
        <v>868</v>
      </c>
      <c r="F79" s="760" t="s">
        <v>8</v>
      </c>
      <c r="G79" s="1002"/>
      <c r="H79" s="1002"/>
      <c r="I79" s="1002"/>
      <c r="J79" s="1002"/>
      <c r="K79" s="1002"/>
      <c r="L79" s="1002"/>
    </row>
    <row r="80" spans="2:12" ht="13.5" customHeight="1" x14ac:dyDescent="0.2">
      <c r="B80" s="942"/>
      <c r="C80" s="998"/>
      <c r="D80" s="1001"/>
      <c r="E80" s="761" t="s">
        <v>381</v>
      </c>
      <c r="F80" s="760" t="s">
        <v>8</v>
      </c>
      <c r="G80" s="1002"/>
      <c r="H80" s="1002"/>
      <c r="I80" s="1002"/>
      <c r="J80" s="1002"/>
      <c r="K80" s="1002"/>
      <c r="L80" s="1002"/>
    </row>
    <row r="81" spans="2:12" ht="25.5" customHeight="1" x14ac:dyDescent="0.2">
      <c r="B81" s="942"/>
      <c r="C81" s="996" t="s">
        <v>869</v>
      </c>
      <c r="D81" s="999" t="s">
        <v>383</v>
      </c>
      <c r="E81" s="762" t="s">
        <v>384</v>
      </c>
      <c r="F81" s="760" t="s">
        <v>8</v>
      </c>
      <c r="G81" s="1002" t="s">
        <v>8</v>
      </c>
      <c r="H81" s="1002"/>
      <c r="I81" s="1002"/>
      <c r="J81" s="1002" t="s">
        <v>8</v>
      </c>
      <c r="K81" s="1003" t="s">
        <v>198</v>
      </c>
      <c r="L81" s="1003" t="s">
        <v>198</v>
      </c>
    </row>
    <row r="82" spans="2:12" ht="25.5" customHeight="1" x14ac:dyDescent="0.2">
      <c r="B82" s="942"/>
      <c r="C82" s="998"/>
      <c r="D82" s="1001"/>
      <c r="E82" s="761" t="s">
        <v>385</v>
      </c>
      <c r="F82" s="760" t="s">
        <v>8</v>
      </c>
      <c r="G82" s="1002"/>
      <c r="H82" s="1002"/>
      <c r="I82" s="1002"/>
      <c r="J82" s="1002"/>
      <c r="K82" s="1002"/>
      <c r="L82" s="1002"/>
    </row>
    <row r="83" spans="2:12" ht="12.75" customHeight="1" x14ac:dyDescent="0.2">
      <c r="B83" s="942"/>
      <c r="C83" s="996" t="s">
        <v>870</v>
      </c>
      <c r="D83" s="999" t="s">
        <v>398</v>
      </c>
      <c r="E83" s="759" t="s">
        <v>399</v>
      </c>
      <c r="F83" s="760" t="s">
        <v>8</v>
      </c>
      <c r="G83" s="1002" t="s">
        <v>8</v>
      </c>
      <c r="H83" s="1002"/>
      <c r="I83" s="1002"/>
      <c r="J83" s="1002" t="s">
        <v>8</v>
      </c>
      <c r="K83" s="1003" t="s">
        <v>198</v>
      </c>
      <c r="L83" s="1003" t="s">
        <v>198</v>
      </c>
    </row>
    <row r="84" spans="2:12" ht="38.25" customHeight="1" x14ac:dyDescent="0.2">
      <c r="B84" s="942"/>
      <c r="C84" s="997"/>
      <c r="D84" s="1000"/>
      <c r="E84" s="759" t="s">
        <v>400</v>
      </c>
      <c r="F84" s="760" t="s">
        <v>8</v>
      </c>
      <c r="G84" s="1002"/>
      <c r="H84" s="1002"/>
      <c r="I84" s="1002"/>
      <c r="J84" s="1002"/>
      <c r="K84" s="1002"/>
      <c r="L84" s="1002"/>
    </row>
    <row r="85" spans="2:12" ht="13.5" customHeight="1" x14ac:dyDescent="0.2">
      <c r="B85" s="942"/>
      <c r="C85" s="998"/>
      <c r="D85" s="1001"/>
      <c r="E85" s="761" t="s">
        <v>871</v>
      </c>
      <c r="F85" s="760" t="s">
        <v>8</v>
      </c>
      <c r="G85" s="1002"/>
      <c r="H85" s="1002"/>
      <c r="I85" s="1002"/>
      <c r="J85" s="1002"/>
      <c r="K85" s="1002"/>
      <c r="L85" s="1002"/>
    </row>
    <row r="86" spans="2:12" ht="0.75" customHeight="1" x14ac:dyDescent="0.2">
      <c r="B86" s="942"/>
      <c r="C86" s="996" t="s">
        <v>872</v>
      </c>
      <c r="D86" s="999" t="s">
        <v>873</v>
      </c>
      <c r="E86" s="759" t="s">
        <v>387</v>
      </c>
      <c r="F86" s="760" t="s">
        <v>8</v>
      </c>
      <c r="G86" s="1002" t="s">
        <v>8</v>
      </c>
      <c r="H86" s="1002"/>
      <c r="I86" s="1002"/>
      <c r="J86" s="1002" t="s">
        <v>8</v>
      </c>
      <c r="K86" s="1003" t="s">
        <v>198</v>
      </c>
      <c r="L86" s="1003" t="s">
        <v>198</v>
      </c>
    </row>
    <row r="87" spans="2:12" ht="25.5" customHeight="1" x14ac:dyDescent="0.2">
      <c r="B87" s="942"/>
      <c r="C87" s="997"/>
      <c r="D87" s="1000"/>
      <c r="E87" s="759" t="s">
        <v>388</v>
      </c>
      <c r="F87" s="760" t="s">
        <v>8</v>
      </c>
      <c r="G87" s="1002"/>
      <c r="H87" s="1002"/>
      <c r="I87" s="1002"/>
      <c r="J87" s="1002"/>
      <c r="K87" s="1002"/>
      <c r="L87" s="1002"/>
    </row>
    <row r="88" spans="2:12" ht="12.75" customHeight="1" x14ac:dyDescent="0.2">
      <c r="B88" s="942"/>
      <c r="C88" s="997"/>
      <c r="D88" s="1000"/>
      <c r="E88" s="759" t="s">
        <v>389</v>
      </c>
      <c r="F88" s="760" t="s">
        <v>8</v>
      </c>
      <c r="G88" s="1002"/>
      <c r="H88" s="1002"/>
      <c r="I88" s="1002"/>
      <c r="J88" s="1002"/>
      <c r="K88" s="1002"/>
      <c r="L88" s="1002"/>
    </row>
    <row r="89" spans="2:12" ht="25.5" customHeight="1" x14ac:dyDescent="0.2">
      <c r="B89" s="942"/>
      <c r="C89" s="998"/>
      <c r="D89" s="1001"/>
      <c r="E89" s="761" t="s">
        <v>390</v>
      </c>
      <c r="F89" s="760" t="s">
        <v>8</v>
      </c>
      <c r="G89" s="1002"/>
      <c r="H89" s="1002"/>
      <c r="I89" s="1002"/>
      <c r="J89" s="1002"/>
      <c r="K89" s="1002"/>
      <c r="L89" s="1002"/>
    </row>
    <row r="90" spans="2:12" ht="25.5" customHeight="1" x14ac:dyDescent="0.2">
      <c r="B90" s="942"/>
      <c r="C90" s="996" t="s">
        <v>874</v>
      </c>
      <c r="D90" s="999" t="s">
        <v>875</v>
      </c>
      <c r="E90" s="762" t="s">
        <v>401</v>
      </c>
      <c r="F90" s="760" t="s">
        <v>8</v>
      </c>
      <c r="G90" s="1002" t="s">
        <v>8</v>
      </c>
      <c r="H90" s="1002"/>
      <c r="I90" s="1002"/>
      <c r="J90" s="1002" t="s">
        <v>8</v>
      </c>
      <c r="K90" s="1003" t="s">
        <v>198</v>
      </c>
      <c r="L90" s="1003" t="s">
        <v>198</v>
      </c>
    </row>
    <row r="91" spans="2:12" ht="12.75" customHeight="1" x14ac:dyDescent="0.2">
      <c r="B91" s="942"/>
      <c r="C91" s="998"/>
      <c r="D91" s="1001"/>
      <c r="E91" s="761" t="s">
        <v>876</v>
      </c>
      <c r="F91" s="760" t="s">
        <v>8</v>
      </c>
      <c r="G91" s="1002"/>
      <c r="H91" s="1002"/>
      <c r="I91" s="1002"/>
      <c r="J91" s="1002"/>
      <c r="K91" s="1002"/>
      <c r="L91" s="1002"/>
    </row>
    <row r="92" spans="2:12" ht="25.5" customHeight="1" x14ac:dyDescent="0.2">
      <c r="B92" s="942"/>
      <c r="C92" s="996" t="s">
        <v>877</v>
      </c>
      <c r="D92" s="999" t="s">
        <v>878</v>
      </c>
      <c r="E92" s="762" t="s">
        <v>392</v>
      </c>
      <c r="F92" s="760" t="s">
        <v>8</v>
      </c>
      <c r="G92" s="1002" t="s">
        <v>8</v>
      </c>
      <c r="H92" s="1002"/>
      <c r="I92" s="1002"/>
      <c r="J92" s="1002" t="s">
        <v>8</v>
      </c>
      <c r="K92" s="1003" t="s">
        <v>198</v>
      </c>
      <c r="L92" s="1003" t="s">
        <v>198</v>
      </c>
    </row>
    <row r="93" spans="2:12" ht="13.5" customHeight="1" x14ac:dyDescent="0.2">
      <c r="B93" s="942"/>
      <c r="C93" s="997"/>
      <c r="D93" s="1000"/>
      <c r="E93" s="759" t="s">
        <v>393</v>
      </c>
      <c r="F93" s="760" t="s">
        <v>8</v>
      </c>
      <c r="G93" s="1002"/>
      <c r="H93" s="1002"/>
      <c r="I93" s="1002"/>
      <c r="J93" s="1002"/>
      <c r="K93" s="1002"/>
      <c r="L93" s="1002"/>
    </row>
    <row r="94" spans="2:12" ht="25.5" customHeight="1" x14ac:dyDescent="0.2">
      <c r="B94" s="942"/>
      <c r="C94" s="997"/>
      <c r="D94" s="1000"/>
      <c r="E94" s="759" t="s">
        <v>394</v>
      </c>
      <c r="F94" s="760" t="s">
        <v>8</v>
      </c>
      <c r="G94" s="1002"/>
      <c r="H94" s="1002"/>
      <c r="I94" s="1002"/>
      <c r="J94" s="1002"/>
      <c r="K94" s="1002"/>
      <c r="L94" s="1002"/>
    </row>
    <row r="95" spans="2:12" ht="25.5" customHeight="1" x14ac:dyDescent="0.2">
      <c r="B95" s="942"/>
      <c r="C95" s="997"/>
      <c r="D95" s="1000"/>
      <c r="E95" s="759" t="s">
        <v>395</v>
      </c>
      <c r="F95" s="760" t="s">
        <v>8</v>
      </c>
      <c r="G95" s="1002"/>
      <c r="H95" s="1002"/>
      <c r="I95" s="1002"/>
      <c r="J95" s="1002"/>
      <c r="K95" s="1002"/>
      <c r="L95" s="1002"/>
    </row>
    <row r="96" spans="2:12" ht="38.25" customHeight="1" x14ac:dyDescent="0.2">
      <c r="B96" s="942"/>
      <c r="C96" s="997"/>
      <c r="D96" s="1000"/>
      <c r="E96" s="759" t="s">
        <v>396</v>
      </c>
      <c r="F96" s="760" t="s">
        <v>8</v>
      </c>
      <c r="G96" s="1002"/>
      <c r="H96" s="1002"/>
      <c r="I96" s="1002"/>
      <c r="J96" s="1002"/>
      <c r="K96" s="1002"/>
      <c r="L96" s="1002"/>
    </row>
    <row r="97" spans="2:12" ht="28.5" customHeight="1" x14ac:dyDescent="0.2">
      <c r="B97" s="942"/>
      <c r="C97" s="998"/>
      <c r="D97" s="1001"/>
      <c r="E97" s="761" t="s">
        <v>879</v>
      </c>
      <c r="F97" s="760" t="s">
        <v>8</v>
      </c>
      <c r="G97" s="1002"/>
      <c r="H97" s="1002"/>
      <c r="I97" s="1002"/>
      <c r="J97" s="1002"/>
      <c r="K97" s="1002"/>
      <c r="L97" s="1002"/>
    </row>
    <row r="98" spans="2:12" ht="25.5" customHeight="1" x14ac:dyDescent="0.2">
      <c r="B98" s="942"/>
      <c r="C98" s="825" t="s">
        <v>880</v>
      </c>
      <c r="D98" s="826" t="s">
        <v>397</v>
      </c>
      <c r="E98" s="763" t="s">
        <v>881</v>
      </c>
      <c r="F98" s="760" t="s">
        <v>8</v>
      </c>
      <c r="G98" s="828" t="s">
        <v>8</v>
      </c>
      <c r="H98" s="764"/>
      <c r="I98" s="764"/>
      <c r="J98" s="764" t="s">
        <v>8</v>
      </c>
      <c r="K98" s="827" t="s">
        <v>198</v>
      </c>
      <c r="L98" s="827" t="s">
        <v>198</v>
      </c>
    </row>
    <row r="99" spans="2:12" ht="38.25" customHeight="1" x14ac:dyDescent="0.2">
      <c r="B99" s="942"/>
      <c r="C99" s="996" t="s">
        <v>882</v>
      </c>
      <c r="D99" s="999" t="s">
        <v>883</v>
      </c>
      <c r="E99" s="762" t="s">
        <v>884</v>
      </c>
      <c r="F99" s="760" t="s">
        <v>8</v>
      </c>
      <c r="G99" s="1002" t="s">
        <v>8</v>
      </c>
      <c r="H99" s="1002"/>
      <c r="I99" s="1002"/>
      <c r="J99" s="1002" t="s">
        <v>8</v>
      </c>
      <c r="K99" s="1003" t="s">
        <v>198</v>
      </c>
      <c r="L99" s="1003" t="s">
        <v>198</v>
      </c>
    </row>
    <row r="100" spans="2:12" ht="25.5" customHeight="1" x14ac:dyDescent="0.2">
      <c r="B100" s="942"/>
      <c r="C100" s="997"/>
      <c r="D100" s="1000"/>
      <c r="E100" s="759" t="s">
        <v>885</v>
      </c>
      <c r="F100" s="760" t="s">
        <v>8</v>
      </c>
      <c r="G100" s="1002"/>
      <c r="H100" s="1002"/>
      <c r="I100" s="1002"/>
      <c r="J100" s="1002"/>
      <c r="K100" s="1002"/>
      <c r="L100" s="1002"/>
    </row>
    <row r="101" spans="2:12" ht="25.5" customHeight="1" x14ac:dyDescent="0.2">
      <c r="B101" s="942"/>
      <c r="C101" s="997"/>
      <c r="D101" s="1000"/>
      <c r="E101" s="759" t="s">
        <v>886</v>
      </c>
      <c r="F101" s="760" t="s">
        <v>8</v>
      </c>
      <c r="G101" s="1002"/>
      <c r="H101" s="1002"/>
      <c r="I101" s="1002"/>
      <c r="J101" s="1002"/>
      <c r="K101" s="1002"/>
      <c r="L101" s="1002"/>
    </row>
    <row r="102" spans="2:12" ht="38.25" customHeight="1" x14ac:dyDescent="0.2">
      <c r="B102" s="942"/>
      <c r="C102" s="997"/>
      <c r="D102" s="1000"/>
      <c r="E102" s="759" t="s">
        <v>887</v>
      </c>
      <c r="F102" s="760" t="s">
        <v>8</v>
      </c>
      <c r="G102" s="1002"/>
      <c r="H102" s="1002"/>
      <c r="I102" s="1002"/>
      <c r="J102" s="1002"/>
      <c r="K102" s="1002"/>
      <c r="L102" s="1002"/>
    </row>
    <row r="103" spans="2:12" ht="14.25" customHeight="1" x14ac:dyDescent="0.2">
      <c r="B103" s="942"/>
      <c r="C103" s="997"/>
      <c r="D103" s="1000"/>
      <c r="E103" s="759" t="s">
        <v>888</v>
      </c>
      <c r="F103" s="760" t="s">
        <v>8</v>
      </c>
      <c r="G103" s="1002"/>
      <c r="H103" s="1002"/>
      <c r="I103" s="1002"/>
      <c r="J103" s="1002"/>
      <c r="K103" s="1002"/>
      <c r="L103" s="1002"/>
    </row>
    <row r="104" spans="2:12" ht="12.75" customHeight="1" x14ac:dyDescent="0.2">
      <c r="B104" s="942"/>
      <c r="C104" s="998"/>
      <c r="D104" s="1001"/>
      <c r="E104" s="761" t="s">
        <v>889</v>
      </c>
      <c r="F104" s="760" t="s">
        <v>8</v>
      </c>
      <c r="G104" s="1002"/>
      <c r="H104" s="1002"/>
      <c r="I104" s="1002"/>
      <c r="J104" s="1002"/>
      <c r="K104" s="1002"/>
      <c r="L104" s="1002"/>
    </row>
    <row r="105" spans="2:12" ht="25.5" customHeight="1" x14ac:dyDescent="0.2">
      <c r="B105" s="942"/>
      <c r="C105" s="996" t="s">
        <v>890</v>
      </c>
      <c r="D105" s="999" t="s">
        <v>891</v>
      </c>
      <c r="E105" s="765" t="s">
        <v>892</v>
      </c>
      <c r="F105" s="760" t="s">
        <v>8</v>
      </c>
      <c r="G105" s="1002" t="s">
        <v>8</v>
      </c>
      <c r="H105" s="1002"/>
      <c r="I105" s="1002"/>
      <c r="J105" s="1002" t="s">
        <v>8</v>
      </c>
      <c r="K105" s="1003" t="s">
        <v>198</v>
      </c>
      <c r="L105" s="1003" t="s">
        <v>198</v>
      </c>
    </row>
    <row r="106" spans="2:12" ht="25.5" customHeight="1" x14ac:dyDescent="0.2">
      <c r="B106" s="942"/>
      <c r="C106" s="997"/>
      <c r="D106" s="1000"/>
      <c r="E106" s="759" t="s">
        <v>893</v>
      </c>
      <c r="F106" s="760" t="s">
        <v>8</v>
      </c>
      <c r="G106" s="1002"/>
      <c r="H106" s="1002"/>
      <c r="I106" s="1002"/>
      <c r="J106" s="1002"/>
      <c r="K106" s="1002"/>
      <c r="L106" s="1002"/>
    </row>
    <row r="107" spans="2:12" ht="33.75" x14ac:dyDescent="0.2">
      <c r="B107" s="987"/>
      <c r="C107" s="987"/>
      <c r="D107" s="766" t="s">
        <v>408</v>
      </c>
      <c r="E107" s="767"/>
      <c r="F107" s="768"/>
      <c r="G107" s="757" t="s">
        <v>789</v>
      </c>
      <c r="H107" s="757" t="s">
        <v>29</v>
      </c>
      <c r="I107" s="757" t="s">
        <v>55</v>
      </c>
      <c r="J107" s="757" t="s">
        <v>11</v>
      </c>
      <c r="K107" s="757" t="s">
        <v>342</v>
      </c>
      <c r="L107" s="757" t="s">
        <v>790</v>
      </c>
    </row>
    <row r="108" spans="2:12" ht="12.75" customHeight="1" x14ac:dyDescent="0.2">
      <c r="B108" s="960"/>
      <c r="C108" s="960"/>
      <c r="D108" s="988" t="s">
        <v>894</v>
      </c>
      <c r="E108" s="989"/>
      <c r="F108" s="769" t="s">
        <v>409</v>
      </c>
      <c r="G108" s="770" t="s">
        <v>8</v>
      </c>
      <c r="H108" s="770"/>
      <c r="I108" s="770"/>
      <c r="J108" s="770" t="s">
        <v>8</v>
      </c>
      <c r="K108" s="769" t="s">
        <v>198</v>
      </c>
      <c r="L108" s="769" t="s">
        <v>198</v>
      </c>
    </row>
    <row r="109" spans="2:12" ht="25.5" customHeight="1" x14ac:dyDescent="0.2">
      <c r="B109" s="771" t="s">
        <v>410</v>
      </c>
      <c r="C109" s="772" t="s">
        <v>411</v>
      </c>
      <c r="D109" s="772" t="s">
        <v>412</v>
      </c>
      <c r="E109" s="773" t="s">
        <v>413</v>
      </c>
      <c r="F109" s="772" t="s">
        <v>414</v>
      </c>
      <c r="G109" s="757" t="s">
        <v>789</v>
      </c>
      <c r="H109" s="757" t="s">
        <v>29</v>
      </c>
      <c r="I109" s="757" t="s">
        <v>55</v>
      </c>
      <c r="J109" s="757" t="s">
        <v>11</v>
      </c>
      <c r="K109" s="757" t="s">
        <v>342</v>
      </c>
      <c r="L109" s="757" t="s">
        <v>790</v>
      </c>
    </row>
    <row r="110" spans="2:12" ht="12.75" x14ac:dyDescent="0.2">
      <c r="B110" s="942" t="s">
        <v>415</v>
      </c>
      <c r="C110" s="990" t="s">
        <v>416</v>
      </c>
      <c r="D110" s="993" t="s">
        <v>417</v>
      </c>
      <c r="E110" s="829" t="s">
        <v>418</v>
      </c>
      <c r="F110" s="774">
        <v>3</v>
      </c>
      <c r="G110" s="984"/>
      <c r="H110" s="984"/>
      <c r="I110" s="984"/>
      <c r="J110" s="984" t="s">
        <v>8</v>
      </c>
      <c r="K110" s="964" t="s">
        <v>198</v>
      </c>
      <c r="L110" s="964" t="s">
        <v>198</v>
      </c>
    </row>
    <row r="111" spans="2:12" ht="12.75" x14ac:dyDescent="0.2">
      <c r="B111" s="942"/>
      <c r="C111" s="991"/>
      <c r="D111" s="994"/>
      <c r="E111" s="830" t="s">
        <v>419</v>
      </c>
      <c r="F111" s="775">
        <v>3</v>
      </c>
      <c r="G111" s="985"/>
      <c r="H111" s="985"/>
      <c r="I111" s="985"/>
      <c r="J111" s="985"/>
      <c r="K111" s="965"/>
      <c r="L111" s="965"/>
    </row>
    <row r="112" spans="2:12" ht="25.5" customHeight="1" x14ac:dyDescent="0.2">
      <c r="B112" s="942"/>
      <c r="C112" s="991"/>
      <c r="D112" s="994"/>
      <c r="E112" s="830" t="s">
        <v>420</v>
      </c>
      <c r="F112" s="775">
        <v>1</v>
      </c>
      <c r="G112" s="985"/>
      <c r="H112" s="985"/>
      <c r="I112" s="985"/>
      <c r="J112" s="985"/>
      <c r="K112" s="965"/>
      <c r="L112" s="965"/>
    </row>
    <row r="113" spans="2:12" ht="38.25" customHeight="1" x14ac:dyDescent="0.2">
      <c r="B113" s="942"/>
      <c r="C113" s="991"/>
      <c r="D113" s="994"/>
      <c r="E113" s="830" t="s">
        <v>421</v>
      </c>
      <c r="F113" s="776"/>
      <c r="G113" s="985"/>
      <c r="H113" s="985"/>
      <c r="I113" s="985"/>
      <c r="J113" s="985"/>
      <c r="K113" s="965"/>
      <c r="L113" s="965"/>
    </row>
    <row r="114" spans="2:12" ht="25.5" customHeight="1" x14ac:dyDescent="0.2">
      <c r="B114" s="942"/>
      <c r="C114" s="991"/>
      <c r="D114" s="994"/>
      <c r="E114" s="830" t="s">
        <v>422</v>
      </c>
      <c r="F114" s="775"/>
      <c r="G114" s="985"/>
      <c r="H114" s="985"/>
      <c r="I114" s="985"/>
      <c r="J114" s="985"/>
      <c r="K114" s="965"/>
      <c r="L114" s="965"/>
    </row>
    <row r="115" spans="2:12" ht="12.75" customHeight="1" x14ac:dyDescent="0.2">
      <c r="B115" s="942"/>
      <c r="C115" s="992"/>
      <c r="D115" s="995"/>
      <c r="E115" s="831" t="s">
        <v>423</v>
      </c>
      <c r="F115" s="775"/>
      <c r="G115" s="986"/>
      <c r="H115" s="986"/>
      <c r="I115" s="986"/>
      <c r="J115" s="986"/>
      <c r="K115" s="965"/>
      <c r="L115" s="965"/>
    </row>
    <row r="116" spans="2:12" ht="5.25" customHeight="1" x14ac:dyDescent="0.2">
      <c r="B116" s="942"/>
      <c r="C116" s="971" t="s">
        <v>424</v>
      </c>
      <c r="D116" s="973" t="s">
        <v>425</v>
      </c>
      <c r="E116" s="829" t="s">
        <v>426</v>
      </c>
      <c r="F116" s="827">
        <v>1</v>
      </c>
      <c r="G116" s="984"/>
      <c r="H116" s="984"/>
      <c r="I116" s="984"/>
      <c r="J116" s="984" t="s">
        <v>8</v>
      </c>
      <c r="K116" s="965"/>
      <c r="L116" s="965"/>
    </row>
    <row r="117" spans="2:12" ht="12.75" customHeight="1" x14ac:dyDescent="0.2">
      <c r="B117" s="942"/>
      <c r="C117" s="972"/>
      <c r="D117" s="974"/>
      <c r="E117" s="830" t="s">
        <v>427</v>
      </c>
      <c r="F117" s="827">
        <v>1</v>
      </c>
      <c r="G117" s="985"/>
      <c r="H117" s="985"/>
      <c r="I117" s="985"/>
      <c r="J117" s="985"/>
      <c r="K117" s="965"/>
      <c r="L117" s="965"/>
    </row>
    <row r="118" spans="2:12" ht="25.5" customHeight="1" x14ac:dyDescent="0.2">
      <c r="B118" s="942"/>
      <c r="C118" s="972"/>
      <c r="D118" s="974"/>
      <c r="E118" s="830" t="s">
        <v>428</v>
      </c>
      <c r="F118" s="769">
        <v>1</v>
      </c>
      <c r="G118" s="985"/>
      <c r="H118" s="985"/>
      <c r="I118" s="985"/>
      <c r="J118" s="985"/>
      <c r="K118" s="965"/>
      <c r="L118" s="965"/>
    </row>
    <row r="119" spans="2:12" ht="12.75" customHeight="1" x14ac:dyDescent="0.2">
      <c r="B119" s="942"/>
      <c r="C119" s="972"/>
      <c r="D119" s="974"/>
      <c r="E119" s="830" t="s">
        <v>429</v>
      </c>
      <c r="F119" s="769"/>
      <c r="G119" s="985"/>
      <c r="H119" s="985"/>
      <c r="I119" s="985"/>
      <c r="J119" s="985"/>
      <c r="K119" s="965"/>
      <c r="L119" s="965"/>
    </row>
    <row r="120" spans="2:12" ht="14.25" customHeight="1" x14ac:dyDescent="0.2">
      <c r="B120" s="942"/>
      <c r="C120" s="972"/>
      <c r="D120" s="974"/>
      <c r="E120" s="832" t="s">
        <v>430</v>
      </c>
      <c r="F120" s="827">
        <v>1</v>
      </c>
      <c r="G120" s="985"/>
      <c r="H120" s="985"/>
      <c r="I120" s="985"/>
      <c r="J120" s="985"/>
      <c r="K120" s="965"/>
      <c r="L120" s="965"/>
    </row>
    <row r="121" spans="2:12" ht="63.75" customHeight="1" x14ac:dyDescent="0.2">
      <c r="B121" s="942"/>
      <c r="C121" s="972"/>
      <c r="D121" s="974"/>
      <c r="E121" s="830" t="s">
        <v>431</v>
      </c>
      <c r="F121" s="827">
        <v>1</v>
      </c>
      <c r="G121" s="985"/>
      <c r="H121" s="985"/>
      <c r="I121" s="985"/>
      <c r="J121" s="985"/>
      <c r="K121" s="965"/>
      <c r="L121" s="965"/>
    </row>
    <row r="122" spans="2:12" ht="25.5" customHeight="1" x14ac:dyDescent="0.2">
      <c r="B122" s="942"/>
      <c r="C122" s="976"/>
      <c r="D122" s="975"/>
      <c r="E122" s="831" t="s">
        <v>432</v>
      </c>
      <c r="F122" s="769"/>
      <c r="G122" s="986"/>
      <c r="H122" s="986"/>
      <c r="I122" s="986"/>
      <c r="J122" s="986"/>
      <c r="K122" s="965"/>
      <c r="L122" s="965"/>
    </row>
    <row r="123" spans="2:12" ht="12.75" customHeight="1" x14ac:dyDescent="0.2">
      <c r="B123" s="942"/>
      <c r="C123" s="971" t="s">
        <v>433</v>
      </c>
      <c r="D123" s="973" t="s">
        <v>434</v>
      </c>
      <c r="E123" s="829" t="s">
        <v>435</v>
      </c>
      <c r="F123" s="827"/>
      <c r="G123" s="961" t="s">
        <v>198</v>
      </c>
      <c r="H123" s="961" t="s">
        <v>198</v>
      </c>
      <c r="I123" s="961" t="s">
        <v>198</v>
      </c>
      <c r="J123" s="961" t="s">
        <v>198</v>
      </c>
      <c r="K123" s="965"/>
      <c r="L123" s="965"/>
    </row>
    <row r="124" spans="2:12" ht="12.75" customHeight="1" x14ac:dyDescent="0.2">
      <c r="B124" s="942"/>
      <c r="C124" s="972"/>
      <c r="D124" s="974"/>
      <c r="E124" s="830" t="s">
        <v>436</v>
      </c>
      <c r="F124" s="827"/>
      <c r="G124" s="965"/>
      <c r="H124" s="965"/>
      <c r="I124" s="965"/>
      <c r="J124" s="965"/>
      <c r="K124" s="965"/>
      <c r="L124" s="965"/>
    </row>
    <row r="125" spans="2:12" ht="12.75" x14ac:dyDescent="0.2">
      <c r="B125" s="942"/>
      <c r="C125" s="972"/>
      <c r="D125" s="974"/>
      <c r="E125" s="830" t="s">
        <v>437</v>
      </c>
      <c r="F125" s="827"/>
      <c r="G125" s="965"/>
      <c r="H125" s="965"/>
      <c r="I125" s="965"/>
      <c r="J125" s="965"/>
      <c r="K125" s="965"/>
      <c r="L125" s="965"/>
    </row>
    <row r="126" spans="2:12" ht="54" customHeight="1" x14ac:dyDescent="0.2">
      <c r="B126" s="942"/>
      <c r="C126" s="972"/>
      <c r="D126" s="975"/>
      <c r="E126" s="831" t="s">
        <v>438</v>
      </c>
      <c r="F126" s="827"/>
      <c r="G126" s="966"/>
      <c r="H126" s="966"/>
      <c r="I126" s="966"/>
      <c r="J126" s="966"/>
      <c r="K126" s="965"/>
      <c r="L126" s="965"/>
    </row>
    <row r="127" spans="2:12" ht="12.75" customHeight="1" x14ac:dyDescent="0.2">
      <c r="B127" s="941" t="s">
        <v>439</v>
      </c>
      <c r="C127" s="971" t="s">
        <v>440</v>
      </c>
      <c r="D127" s="981" t="s">
        <v>441</v>
      </c>
      <c r="E127" s="829" t="s">
        <v>442</v>
      </c>
      <c r="F127" s="769"/>
      <c r="G127" s="977" t="s">
        <v>8</v>
      </c>
      <c r="H127" s="977"/>
      <c r="I127" s="977"/>
      <c r="J127" s="977" t="s">
        <v>8</v>
      </c>
      <c r="K127" s="965"/>
      <c r="L127" s="965"/>
    </row>
    <row r="128" spans="2:12" ht="12.75" customHeight="1" x14ac:dyDescent="0.2">
      <c r="B128" s="942"/>
      <c r="C128" s="972"/>
      <c r="D128" s="982"/>
      <c r="E128" s="832" t="s">
        <v>443</v>
      </c>
      <c r="F128" s="769">
        <v>1</v>
      </c>
      <c r="G128" s="978"/>
      <c r="H128" s="978"/>
      <c r="I128" s="978"/>
      <c r="J128" s="978"/>
      <c r="K128" s="965"/>
      <c r="L128" s="965"/>
    </row>
    <row r="129" spans="2:12" ht="0.75" customHeight="1" x14ac:dyDescent="0.2">
      <c r="B129" s="942"/>
      <c r="C129" s="972"/>
      <c r="D129" s="982"/>
      <c r="E129" s="832" t="s">
        <v>444</v>
      </c>
      <c r="F129" s="769"/>
      <c r="G129" s="978"/>
      <c r="H129" s="978"/>
      <c r="I129" s="978"/>
      <c r="J129" s="978"/>
      <c r="K129" s="965"/>
      <c r="L129" s="965"/>
    </row>
    <row r="130" spans="2:12" ht="12.75" customHeight="1" x14ac:dyDescent="0.2">
      <c r="B130" s="942"/>
      <c r="C130" s="972"/>
      <c r="D130" s="982"/>
      <c r="E130" s="830" t="s">
        <v>445</v>
      </c>
      <c r="F130" s="769">
        <v>1</v>
      </c>
      <c r="G130" s="978"/>
      <c r="H130" s="978"/>
      <c r="I130" s="978"/>
      <c r="J130" s="978"/>
      <c r="K130" s="965"/>
      <c r="L130" s="965"/>
    </row>
    <row r="131" spans="2:12" ht="12.75" customHeight="1" x14ac:dyDescent="0.2">
      <c r="B131" s="942"/>
      <c r="C131" s="972"/>
      <c r="D131" s="982"/>
      <c r="E131" s="830" t="s">
        <v>446</v>
      </c>
      <c r="F131" s="769"/>
      <c r="G131" s="978"/>
      <c r="H131" s="978"/>
      <c r="I131" s="978"/>
      <c r="J131" s="978"/>
      <c r="K131" s="965"/>
      <c r="L131" s="965"/>
    </row>
    <row r="132" spans="2:12" ht="12.75" customHeight="1" x14ac:dyDescent="0.2">
      <c r="B132" s="942"/>
      <c r="C132" s="972"/>
      <c r="D132" s="982"/>
      <c r="E132" s="832" t="s">
        <v>447</v>
      </c>
      <c r="F132" s="769"/>
      <c r="G132" s="978"/>
      <c r="H132" s="978"/>
      <c r="I132" s="978"/>
      <c r="J132" s="978"/>
      <c r="K132" s="965"/>
      <c r="L132" s="965"/>
    </row>
    <row r="133" spans="2:12" ht="12.75" customHeight="1" x14ac:dyDescent="0.2">
      <c r="B133" s="942"/>
      <c r="C133" s="972"/>
      <c r="D133" s="982"/>
      <c r="E133" s="832" t="s">
        <v>448</v>
      </c>
      <c r="F133" s="769"/>
      <c r="G133" s="978"/>
      <c r="H133" s="978"/>
      <c r="I133" s="978"/>
      <c r="J133" s="978"/>
      <c r="K133" s="965"/>
      <c r="L133" s="965"/>
    </row>
    <row r="134" spans="2:12" ht="12.75" customHeight="1" x14ac:dyDescent="0.2">
      <c r="B134" s="942"/>
      <c r="C134" s="972"/>
      <c r="D134" s="983"/>
      <c r="E134" s="833" t="s">
        <v>449</v>
      </c>
      <c r="F134" s="769"/>
      <c r="G134" s="979"/>
      <c r="H134" s="979"/>
      <c r="I134" s="979"/>
      <c r="J134" s="979"/>
      <c r="K134" s="965"/>
      <c r="L134" s="965"/>
    </row>
    <row r="135" spans="2:12" ht="0.75" customHeight="1" x14ac:dyDescent="0.2">
      <c r="B135" s="942"/>
      <c r="C135" s="971" t="s">
        <v>450</v>
      </c>
      <c r="D135" s="973" t="s">
        <v>451</v>
      </c>
      <c r="E135" s="834" t="s">
        <v>452</v>
      </c>
      <c r="F135" s="827">
        <v>9</v>
      </c>
      <c r="G135" s="964" t="s">
        <v>8</v>
      </c>
      <c r="H135" s="964"/>
      <c r="I135" s="964"/>
      <c r="J135" s="964" t="s">
        <v>8</v>
      </c>
      <c r="K135" s="965"/>
      <c r="L135" s="965"/>
    </row>
    <row r="136" spans="2:12" ht="12.75" customHeight="1" x14ac:dyDescent="0.2">
      <c r="B136" s="942"/>
      <c r="C136" s="972"/>
      <c r="D136" s="974"/>
      <c r="E136" s="832" t="s">
        <v>453</v>
      </c>
      <c r="F136" s="827">
        <v>3</v>
      </c>
      <c r="G136" s="965"/>
      <c r="H136" s="965"/>
      <c r="I136" s="965"/>
      <c r="J136" s="965"/>
      <c r="K136" s="965"/>
      <c r="L136" s="965"/>
    </row>
    <row r="137" spans="2:12" ht="12.75" customHeight="1" x14ac:dyDescent="0.2">
      <c r="B137" s="942"/>
      <c r="C137" s="972"/>
      <c r="D137" s="974"/>
      <c r="E137" s="832" t="s">
        <v>454</v>
      </c>
      <c r="F137" s="827">
        <v>1</v>
      </c>
      <c r="G137" s="965"/>
      <c r="H137" s="965"/>
      <c r="I137" s="965"/>
      <c r="J137" s="965"/>
      <c r="K137" s="965"/>
      <c r="L137" s="965"/>
    </row>
    <row r="138" spans="2:12" ht="12.75" customHeight="1" x14ac:dyDescent="0.2">
      <c r="B138" s="942"/>
      <c r="C138" s="972"/>
      <c r="D138" s="974"/>
      <c r="E138" s="832" t="s">
        <v>455</v>
      </c>
      <c r="F138" s="827"/>
      <c r="G138" s="965"/>
      <c r="H138" s="965"/>
      <c r="I138" s="965"/>
      <c r="J138" s="965"/>
      <c r="K138" s="965"/>
      <c r="L138" s="965"/>
    </row>
    <row r="139" spans="2:12" ht="12.75" customHeight="1" x14ac:dyDescent="0.2">
      <c r="B139" s="942"/>
      <c r="C139" s="972"/>
      <c r="D139" s="974"/>
      <c r="E139" s="832" t="s">
        <v>456</v>
      </c>
      <c r="F139" s="827"/>
      <c r="G139" s="965"/>
      <c r="H139" s="965"/>
      <c r="I139" s="965"/>
      <c r="J139" s="965"/>
      <c r="K139" s="965"/>
      <c r="L139" s="965"/>
    </row>
    <row r="140" spans="2:12" ht="12.75" customHeight="1" x14ac:dyDescent="0.2">
      <c r="B140" s="942"/>
      <c r="C140" s="972"/>
      <c r="D140" s="974"/>
      <c r="E140" s="832" t="s">
        <v>457</v>
      </c>
      <c r="F140" s="827"/>
      <c r="G140" s="965"/>
      <c r="H140" s="965"/>
      <c r="I140" s="965"/>
      <c r="J140" s="965"/>
      <c r="K140" s="965"/>
      <c r="L140" s="965"/>
    </row>
    <row r="141" spans="2:12" ht="12.75" customHeight="1" x14ac:dyDescent="0.2">
      <c r="B141" s="942"/>
      <c r="C141" s="972"/>
      <c r="D141" s="975"/>
      <c r="E141" s="833" t="s">
        <v>458</v>
      </c>
      <c r="F141" s="827"/>
      <c r="G141" s="966"/>
      <c r="H141" s="966"/>
      <c r="I141" s="966"/>
      <c r="J141" s="966"/>
      <c r="K141" s="965"/>
      <c r="L141" s="965"/>
    </row>
    <row r="142" spans="2:12" ht="12.75" customHeight="1" x14ac:dyDescent="0.2">
      <c r="B142" s="942"/>
      <c r="C142" s="971" t="s">
        <v>459</v>
      </c>
      <c r="D142" s="973" t="s">
        <v>460</v>
      </c>
      <c r="E142" s="834" t="s">
        <v>461</v>
      </c>
      <c r="F142" s="769"/>
      <c r="G142" s="977"/>
      <c r="H142" s="977"/>
      <c r="I142" s="977"/>
      <c r="J142" s="977" t="s">
        <v>8</v>
      </c>
      <c r="K142" s="965"/>
      <c r="L142" s="965"/>
    </row>
    <row r="143" spans="2:12" ht="12.75" customHeight="1" x14ac:dyDescent="0.2">
      <c r="B143" s="942"/>
      <c r="C143" s="972"/>
      <c r="D143" s="974"/>
      <c r="E143" s="832" t="s">
        <v>462</v>
      </c>
      <c r="F143" s="827">
        <v>6</v>
      </c>
      <c r="G143" s="978"/>
      <c r="H143" s="978"/>
      <c r="I143" s="978"/>
      <c r="J143" s="978"/>
      <c r="K143" s="965"/>
      <c r="L143" s="965"/>
    </row>
    <row r="144" spans="2:12" ht="12.75" x14ac:dyDescent="0.2">
      <c r="B144" s="942"/>
      <c r="C144" s="972"/>
      <c r="D144" s="974"/>
      <c r="E144" s="832" t="s">
        <v>463</v>
      </c>
      <c r="F144" s="827"/>
      <c r="G144" s="978"/>
      <c r="H144" s="978"/>
      <c r="I144" s="978"/>
      <c r="J144" s="978"/>
      <c r="K144" s="965"/>
      <c r="L144" s="965"/>
    </row>
    <row r="145" spans="2:12" ht="15" customHeight="1" x14ac:dyDescent="0.2">
      <c r="B145" s="943"/>
      <c r="C145" s="976"/>
      <c r="D145" s="975"/>
      <c r="E145" s="833" t="s">
        <v>464</v>
      </c>
      <c r="F145" s="827"/>
      <c r="G145" s="979"/>
      <c r="H145" s="979"/>
      <c r="I145" s="979"/>
      <c r="J145" s="979"/>
      <c r="K145" s="965"/>
      <c r="L145" s="965"/>
    </row>
    <row r="146" spans="2:12" ht="12.75" customHeight="1" x14ac:dyDescent="0.2">
      <c r="B146" s="941" t="s">
        <v>465</v>
      </c>
      <c r="C146" s="971" t="s">
        <v>466</v>
      </c>
      <c r="D146" s="973" t="s">
        <v>895</v>
      </c>
      <c r="E146" s="834" t="s">
        <v>467</v>
      </c>
      <c r="F146" s="827">
        <v>1</v>
      </c>
      <c r="G146" s="961" t="s">
        <v>8</v>
      </c>
      <c r="H146" s="961"/>
      <c r="I146" s="961"/>
      <c r="J146" s="961" t="s">
        <v>8</v>
      </c>
      <c r="K146" s="965"/>
      <c r="L146" s="965"/>
    </row>
    <row r="147" spans="2:12" ht="12.75" customHeight="1" x14ac:dyDescent="0.2">
      <c r="B147" s="942"/>
      <c r="C147" s="972"/>
      <c r="D147" s="974"/>
      <c r="E147" s="832" t="s">
        <v>468</v>
      </c>
      <c r="F147" s="827"/>
      <c r="G147" s="965"/>
      <c r="H147" s="965"/>
      <c r="I147" s="965"/>
      <c r="J147" s="965"/>
      <c r="K147" s="965"/>
      <c r="L147" s="965"/>
    </row>
    <row r="148" spans="2:12" ht="12.75" customHeight="1" x14ac:dyDescent="0.2">
      <c r="B148" s="942"/>
      <c r="C148" s="972"/>
      <c r="D148" s="974"/>
      <c r="E148" s="832" t="s">
        <v>469</v>
      </c>
      <c r="F148" s="827"/>
      <c r="G148" s="965"/>
      <c r="H148" s="965"/>
      <c r="I148" s="965"/>
      <c r="J148" s="965"/>
      <c r="K148" s="965"/>
      <c r="L148" s="965"/>
    </row>
    <row r="149" spans="2:12" ht="12.75" customHeight="1" x14ac:dyDescent="0.2">
      <c r="B149" s="942"/>
      <c r="C149" s="972"/>
      <c r="D149" s="974"/>
      <c r="E149" s="832" t="s">
        <v>470</v>
      </c>
      <c r="F149" s="827"/>
      <c r="G149" s="965"/>
      <c r="H149" s="965"/>
      <c r="I149" s="965"/>
      <c r="J149" s="965"/>
      <c r="K149" s="965"/>
      <c r="L149" s="965"/>
    </row>
    <row r="150" spans="2:12" ht="12.75" customHeight="1" x14ac:dyDescent="0.2">
      <c r="B150" s="942"/>
      <c r="C150" s="972"/>
      <c r="D150" s="975"/>
      <c r="E150" s="833" t="s">
        <v>471</v>
      </c>
      <c r="F150" s="827"/>
      <c r="G150" s="966"/>
      <c r="H150" s="966"/>
      <c r="I150" s="966"/>
      <c r="J150" s="966"/>
      <c r="K150" s="965"/>
      <c r="L150" s="965"/>
    </row>
    <row r="151" spans="2:12" ht="12.75" customHeight="1" x14ac:dyDescent="0.2">
      <c r="B151" s="942"/>
      <c r="C151" s="971" t="s">
        <v>472</v>
      </c>
      <c r="D151" s="973" t="s">
        <v>473</v>
      </c>
      <c r="E151" s="834" t="s">
        <v>474</v>
      </c>
      <c r="F151" s="827"/>
      <c r="G151" s="961"/>
      <c r="H151" s="961"/>
      <c r="I151" s="961" t="s">
        <v>8</v>
      </c>
      <c r="J151" s="961" t="s">
        <v>8</v>
      </c>
      <c r="K151" s="965"/>
      <c r="L151" s="965"/>
    </row>
    <row r="152" spans="2:12" ht="36.75" customHeight="1" x14ac:dyDescent="0.2">
      <c r="B152" s="942"/>
      <c r="C152" s="972"/>
      <c r="D152" s="974"/>
      <c r="E152" s="832" t="s">
        <v>475</v>
      </c>
      <c r="F152" s="827"/>
      <c r="G152" s="965"/>
      <c r="H152" s="965"/>
      <c r="I152" s="965"/>
      <c r="J152" s="965"/>
      <c r="K152" s="965"/>
      <c r="L152" s="965"/>
    </row>
    <row r="153" spans="2:12" ht="12.75" customHeight="1" x14ac:dyDescent="0.2">
      <c r="B153" s="942"/>
      <c r="C153" s="972"/>
      <c r="D153" s="974"/>
      <c r="E153" s="832" t="s">
        <v>476</v>
      </c>
      <c r="F153" s="827"/>
      <c r="G153" s="965"/>
      <c r="H153" s="965"/>
      <c r="I153" s="965"/>
      <c r="J153" s="965"/>
      <c r="K153" s="965"/>
      <c r="L153" s="965"/>
    </row>
    <row r="154" spans="2:12" ht="12.75" customHeight="1" x14ac:dyDescent="0.2">
      <c r="B154" s="942"/>
      <c r="C154" s="972"/>
      <c r="D154" s="974"/>
      <c r="E154" s="832" t="s">
        <v>477</v>
      </c>
      <c r="F154" s="827"/>
      <c r="G154" s="965"/>
      <c r="H154" s="965"/>
      <c r="I154" s="965"/>
      <c r="J154" s="965"/>
      <c r="K154" s="965"/>
      <c r="L154" s="965"/>
    </row>
    <row r="155" spans="2:12" ht="12.75" customHeight="1" x14ac:dyDescent="0.2">
      <c r="B155" s="942"/>
      <c r="C155" s="972"/>
      <c r="D155" s="974"/>
      <c r="E155" s="832" t="s">
        <v>478</v>
      </c>
      <c r="F155" s="827">
        <v>1</v>
      </c>
      <c r="G155" s="965"/>
      <c r="H155" s="965"/>
      <c r="I155" s="965"/>
      <c r="J155" s="965"/>
      <c r="K155" s="965"/>
      <c r="L155" s="965"/>
    </row>
    <row r="156" spans="2:12" ht="12.75" customHeight="1" x14ac:dyDescent="0.2">
      <c r="B156" s="942"/>
      <c r="C156" s="972"/>
      <c r="D156" s="975"/>
      <c r="E156" s="833" t="s">
        <v>479</v>
      </c>
      <c r="F156" s="827"/>
      <c r="G156" s="966"/>
      <c r="H156" s="966"/>
      <c r="I156" s="966"/>
      <c r="J156" s="966"/>
      <c r="K156" s="965"/>
      <c r="L156" s="965"/>
    </row>
    <row r="157" spans="2:12" ht="12.75" customHeight="1" x14ac:dyDescent="0.2">
      <c r="B157" s="942"/>
      <c r="C157" s="971" t="s">
        <v>480</v>
      </c>
      <c r="D157" s="973" t="s">
        <v>481</v>
      </c>
      <c r="E157" s="834" t="s">
        <v>482</v>
      </c>
      <c r="F157" s="827">
        <v>2</v>
      </c>
      <c r="G157" s="977" t="s">
        <v>8</v>
      </c>
      <c r="H157" s="977" t="s">
        <v>8</v>
      </c>
      <c r="I157" s="977" t="s">
        <v>8</v>
      </c>
      <c r="J157" s="977" t="s">
        <v>8</v>
      </c>
      <c r="K157" s="965"/>
      <c r="L157" s="965"/>
    </row>
    <row r="158" spans="2:12" ht="12.75" customHeight="1" x14ac:dyDescent="0.2">
      <c r="B158" s="942"/>
      <c r="C158" s="972"/>
      <c r="D158" s="974"/>
      <c r="E158" s="832" t="s">
        <v>483</v>
      </c>
      <c r="F158" s="827"/>
      <c r="G158" s="978"/>
      <c r="H158" s="978"/>
      <c r="I158" s="978"/>
      <c r="J158" s="978"/>
      <c r="K158" s="965"/>
      <c r="L158" s="965"/>
    </row>
    <row r="159" spans="2:12" ht="12.75" customHeight="1" x14ac:dyDescent="0.2">
      <c r="B159" s="942"/>
      <c r="C159" s="972"/>
      <c r="D159" s="974"/>
      <c r="E159" s="832" t="s">
        <v>484</v>
      </c>
      <c r="F159" s="827">
        <v>1</v>
      </c>
      <c r="G159" s="978"/>
      <c r="H159" s="978"/>
      <c r="I159" s="978"/>
      <c r="J159" s="978"/>
      <c r="K159" s="965"/>
      <c r="L159" s="965"/>
    </row>
    <row r="160" spans="2:12" ht="30" customHeight="1" x14ac:dyDescent="0.2">
      <c r="B160" s="942"/>
      <c r="C160" s="972"/>
      <c r="D160" s="974"/>
      <c r="E160" s="832" t="s">
        <v>485</v>
      </c>
      <c r="F160" s="827"/>
      <c r="G160" s="978"/>
      <c r="H160" s="978"/>
      <c r="I160" s="978"/>
      <c r="J160" s="978"/>
      <c r="K160" s="965"/>
      <c r="L160" s="965"/>
    </row>
    <row r="161" spans="2:12" ht="12.75" customHeight="1" x14ac:dyDescent="0.2">
      <c r="B161" s="942"/>
      <c r="C161" s="972"/>
      <c r="D161" s="974"/>
      <c r="E161" s="832" t="s">
        <v>486</v>
      </c>
      <c r="F161" s="827"/>
      <c r="G161" s="978"/>
      <c r="H161" s="978"/>
      <c r="I161" s="978"/>
      <c r="J161" s="978"/>
      <c r="K161" s="965"/>
      <c r="L161" s="965"/>
    </row>
    <row r="162" spans="2:12" ht="12.75" customHeight="1" x14ac:dyDescent="0.2">
      <c r="B162" s="942"/>
      <c r="C162" s="972"/>
      <c r="D162" s="974"/>
      <c r="E162" s="832" t="s">
        <v>487</v>
      </c>
      <c r="F162" s="827"/>
      <c r="G162" s="978"/>
      <c r="H162" s="978"/>
      <c r="I162" s="978"/>
      <c r="J162" s="978"/>
      <c r="K162" s="965"/>
      <c r="L162" s="965"/>
    </row>
    <row r="163" spans="2:12" ht="12.75" customHeight="1" x14ac:dyDescent="0.2">
      <c r="B163" s="942"/>
      <c r="C163" s="972"/>
      <c r="D163" s="975"/>
      <c r="E163" s="833" t="s">
        <v>488</v>
      </c>
      <c r="F163" s="769">
        <v>1</v>
      </c>
      <c r="G163" s="979"/>
      <c r="H163" s="979"/>
      <c r="I163" s="979"/>
      <c r="J163" s="979"/>
      <c r="K163" s="965"/>
      <c r="L163" s="965"/>
    </row>
    <row r="164" spans="2:12" ht="12.75" customHeight="1" x14ac:dyDescent="0.2">
      <c r="B164" s="941" t="s">
        <v>489</v>
      </c>
      <c r="C164" s="971" t="s">
        <v>490</v>
      </c>
      <c r="D164" s="973" t="s">
        <v>491</v>
      </c>
      <c r="E164" s="834" t="s">
        <v>492</v>
      </c>
      <c r="F164" s="827">
        <v>6</v>
      </c>
      <c r="G164" s="977" t="s">
        <v>8</v>
      </c>
      <c r="H164" s="977"/>
      <c r="I164" s="977"/>
      <c r="J164" s="977" t="s">
        <v>8</v>
      </c>
      <c r="K164" s="965"/>
      <c r="L164" s="965"/>
    </row>
    <row r="165" spans="2:12" ht="12.75" customHeight="1" x14ac:dyDescent="0.2">
      <c r="B165" s="942"/>
      <c r="C165" s="972"/>
      <c r="D165" s="974"/>
      <c r="E165" s="832" t="s">
        <v>493</v>
      </c>
      <c r="F165" s="769">
        <v>1</v>
      </c>
      <c r="G165" s="978"/>
      <c r="H165" s="978"/>
      <c r="I165" s="978"/>
      <c r="J165" s="978"/>
      <c r="K165" s="965"/>
      <c r="L165" s="965"/>
    </row>
    <row r="166" spans="2:12" ht="12.75" customHeight="1" x14ac:dyDescent="0.2">
      <c r="B166" s="942"/>
      <c r="C166" s="972"/>
      <c r="D166" s="974"/>
      <c r="E166" s="832" t="s">
        <v>494</v>
      </c>
      <c r="F166" s="827"/>
      <c r="G166" s="978"/>
      <c r="H166" s="978"/>
      <c r="I166" s="978"/>
      <c r="J166" s="978"/>
      <c r="K166" s="965"/>
      <c r="L166" s="965"/>
    </row>
    <row r="167" spans="2:12" ht="12.75" customHeight="1" x14ac:dyDescent="0.2">
      <c r="B167" s="942"/>
      <c r="C167" s="972"/>
      <c r="D167" s="974"/>
      <c r="E167" s="832" t="s">
        <v>495</v>
      </c>
      <c r="F167" s="827"/>
      <c r="G167" s="978"/>
      <c r="H167" s="978"/>
      <c r="I167" s="978"/>
      <c r="J167" s="978"/>
      <c r="K167" s="965"/>
      <c r="L167" s="965"/>
    </row>
    <row r="168" spans="2:12" ht="12.75" customHeight="1" x14ac:dyDescent="0.2">
      <c r="B168" s="942"/>
      <c r="C168" s="972"/>
      <c r="D168" s="974"/>
      <c r="E168" s="832" t="s">
        <v>496</v>
      </c>
      <c r="F168" s="827"/>
      <c r="G168" s="978"/>
      <c r="H168" s="978"/>
      <c r="I168" s="978"/>
      <c r="J168" s="978"/>
      <c r="K168" s="965"/>
      <c r="L168" s="965"/>
    </row>
    <row r="169" spans="2:12" ht="12" customHeight="1" x14ac:dyDescent="0.2">
      <c r="B169" s="942"/>
      <c r="C169" s="976"/>
      <c r="D169" s="975"/>
      <c r="E169" s="833" t="s">
        <v>497</v>
      </c>
      <c r="F169" s="827"/>
      <c r="G169" s="979"/>
      <c r="H169" s="979"/>
      <c r="I169" s="979"/>
      <c r="J169" s="979"/>
      <c r="K169" s="965"/>
      <c r="L169" s="965"/>
    </row>
    <row r="170" spans="2:12" ht="12.75" customHeight="1" x14ac:dyDescent="0.2">
      <c r="B170" s="942"/>
      <c r="C170" s="971" t="s">
        <v>498</v>
      </c>
      <c r="D170" s="973" t="s">
        <v>499</v>
      </c>
      <c r="E170" s="834" t="s">
        <v>500</v>
      </c>
      <c r="F170" s="776">
        <v>2</v>
      </c>
      <c r="G170" s="964" t="s">
        <v>8</v>
      </c>
      <c r="H170" s="964"/>
      <c r="I170" s="964"/>
      <c r="J170" s="964"/>
      <c r="K170" s="965"/>
      <c r="L170" s="965"/>
    </row>
    <row r="171" spans="2:12" ht="12.75" customHeight="1" x14ac:dyDescent="0.2">
      <c r="B171" s="942"/>
      <c r="C171" s="972"/>
      <c r="D171" s="974"/>
      <c r="E171" s="832" t="s">
        <v>501</v>
      </c>
      <c r="F171" s="827">
        <v>5</v>
      </c>
      <c r="G171" s="965"/>
      <c r="H171" s="965"/>
      <c r="I171" s="965"/>
      <c r="J171" s="965"/>
      <c r="K171" s="965"/>
      <c r="L171" s="965"/>
    </row>
    <row r="172" spans="2:12" ht="12.75" customHeight="1" x14ac:dyDescent="0.2">
      <c r="B172" s="942"/>
      <c r="C172" s="972"/>
      <c r="D172" s="974"/>
      <c r="E172" s="832" t="s">
        <v>502</v>
      </c>
      <c r="F172" s="827">
        <v>12</v>
      </c>
      <c r="G172" s="965"/>
      <c r="H172" s="965"/>
      <c r="I172" s="965"/>
      <c r="J172" s="965"/>
      <c r="K172" s="965"/>
      <c r="L172" s="965"/>
    </row>
    <row r="173" spans="2:12" ht="12.75" customHeight="1" x14ac:dyDescent="0.2">
      <c r="B173" s="942"/>
      <c r="C173" s="972"/>
      <c r="D173" s="974"/>
      <c r="E173" s="832" t="s">
        <v>503</v>
      </c>
      <c r="F173" s="827"/>
      <c r="G173" s="965"/>
      <c r="H173" s="965"/>
      <c r="I173" s="965"/>
      <c r="J173" s="965"/>
      <c r="K173" s="965"/>
      <c r="L173" s="965"/>
    </row>
    <row r="174" spans="2:12" ht="12.75" customHeight="1" x14ac:dyDescent="0.2">
      <c r="B174" s="942"/>
      <c r="C174" s="972"/>
      <c r="D174" s="975"/>
      <c r="E174" s="833" t="s">
        <v>504</v>
      </c>
      <c r="F174" s="827">
        <v>2</v>
      </c>
      <c r="G174" s="966"/>
      <c r="H174" s="966"/>
      <c r="I174" s="966"/>
      <c r="J174" s="966"/>
      <c r="K174" s="965"/>
      <c r="L174" s="965"/>
    </row>
    <row r="175" spans="2:12" ht="12.75" customHeight="1" x14ac:dyDescent="0.2">
      <c r="B175" s="942"/>
      <c r="C175" s="971" t="s">
        <v>505</v>
      </c>
      <c r="D175" s="973" t="s">
        <v>506</v>
      </c>
      <c r="E175" s="834" t="s">
        <v>507</v>
      </c>
      <c r="F175" s="827">
        <v>7</v>
      </c>
      <c r="G175" s="964" t="s">
        <v>8</v>
      </c>
      <c r="H175" s="964"/>
      <c r="I175" s="964"/>
      <c r="J175" s="964" t="s">
        <v>8</v>
      </c>
      <c r="K175" s="965"/>
      <c r="L175" s="965"/>
    </row>
    <row r="176" spans="2:12" ht="12.75" x14ac:dyDescent="0.2">
      <c r="B176" s="942"/>
      <c r="C176" s="972"/>
      <c r="D176" s="974"/>
      <c r="E176" s="832" t="s">
        <v>508</v>
      </c>
      <c r="F176" s="827">
        <v>1</v>
      </c>
      <c r="G176" s="965"/>
      <c r="H176" s="965"/>
      <c r="I176" s="965"/>
      <c r="J176" s="965"/>
      <c r="K176" s="965"/>
      <c r="L176" s="965"/>
    </row>
    <row r="177" spans="2:12" ht="12.75" customHeight="1" x14ac:dyDescent="0.2">
      <c r="B177" s="942"/>
      <c r="C177" s="972"/>
      <c r="D177" s="974"/>
      <c r="E177" s="832" t="s">
        <v>509</v>
      </c>
      <c r="F177" s="769">
        <v>5</v>
      </c>
      <c r="G177" s="965"/>
      <c r="H177" s="965"/>
      <c r="I177" s="965"/>
      <c r="J177" s="965"/>
      <c r="K177" s="965"/>
      <c r="L177" s="965"/>
    </row>
    <row r="178" spans="2:12" ht="12.75" customHeight="1" x14ac:dyDescent="0.2">
      <c r="B178" s="942"/>
      <c r="C178" s="972"/>
      <c r="D178" s="975"/>
      <c r="E178" s="833" t="s">
        <v>510</v>
      </c>
      <c r="F178" s="827">
        <v>1</v>
      </c>
      <c r="G178" s="966"/>
      <c r="H178" s="966"/>
      <c r="I178" s="966"/>
      <c r="J178" s="966"/>
      <c r="K178" s="965"/>
      <c r="L178" s="965"/>
    </row>
    <row r="179" spans="2:12" ht="12.75" customHeight="1" x14ac:dyDescent="0.2">
      <c r="B179" s="942"/>
      <c r="C179" s="971" t="s">
        <v>511</v>
      </c>
      <c r="D179" s="973" t="s">
        <v>512</v>
      </c>
      <c r="E179" s="834" t="s">
        <v>513</v>
      </c>
      <c r="F179" s="827"/>
      <c r="G179" s="977" t="s">
        <v>8</v>
      </c>
      <c r="H179" s="977"/>
      <c r="I179" s="977" t="s">
        <v>8</v>
      </c>
      <c r="J179" s="977" t="s">
        <v>8</v>
      </c>
      <c r="K179" s="965"/>
      <c r="L179" s="965"/>
    </row>
    <row r="180" spans="2:12" ht="12.75" customHeight="1" x14ac:dyDescent="0.2">
      <c r="B180" s="942"/>
      <c r="C180" s="972"/>
      <c r="D180" s="974"/>
      <c r="E180" s="832" t="s">
        <v>514</v>
      </c>
      <c r="F180" s="827"/>
      <c r="G180" s="978"/>
      <c r="H180" s="978"/>
      <c r="I180" s="978"/>
      <c r="J180" s="978"/>
      <c r="K180" s="965"/>
      <c r="L180" s="965"/>
    </row>
    <row r="181" spans="2:12" ht="12.75" customHeight="1" x14ac:dyDescent="0.2">
      <c r="B181" s="942"/>
      <c r="C181" s="972"/>
      <c r="D181" s="974"/>
      <c r="E181" s="832" t="s">
        <v>515</v>
      </c>
      <c r="F181" s="827">
        <v>5</v>
      </c>
      <c r="G181" s="978"/>
      <c r="H181" s="978"/>
      <c r="I181" s="978"/>
      <c r="J181" s="978"/>
      <c r="K181" s="965"/>
      <c r="L181" s="965"/>
    </row>
    <row r="182" spans="2:12" ht="31.5" customHeight="1" x14ac:dyDescent="0.2">
      <c r="B182" s="942"/>
      <c r="C182" s="972"/>
      <c r="D182" s="974"/>
      <c r="E182" s="832" t="s">
        <v>516</v>
      </c>
      <c r="F182" s="827">
        <v>2</v>
      </c>
      <c r="G182" s="978"/>
      <c r="H182" s="978"/>
      <c r="I182" s="978"/>
      <c r="J182" s="978"/>
      <c r="K182" s="965"/>
      <c r="L182" s="965"/>
    </row>
    <row r="183" spans="2:12" ht="12.75" customHeight="1" x14ac:dyDescent="0.2">
      <c r="B183" s="942"/>
      <c r="C183" s="972"/>
      <c r="D183" s="974"/>
      <c r="E183" s="832" t="s">
        <v>517</v>
      </c>
      <c r="F183" s="827">
        <v>5</v>
      </c>
      <c r="G183" s="978"/>
      <c r="H183" s="978"/>
      <c r="I183" s="978"/>
      <c r="J183" s="978"/>
      <c r="K183" s="965"/>
      <c r="L183" s="965"/>
    </row>
    <row r="184" spans="2:12" ht="12.75" customHeight="1" x14ac:dyDescent="0.2">
      <c r="B184" s="942"/>
      <c r="C184" s="972"/>
      <c r="D184" s="975"/>
      <c r="E184" s="833" t="s">
        <v>518</v>
      </c>
      <c r="F184" s="827"/>
      <c r="G184" s="979"/>
      <c r="H184" s="979"/>
      <c r="I184" s="979"/>
      <c r="J184" s="979"/>
      <c r="K184" s="965"/>
      <c r="L184" s="965"/>
    </row>
    <row r="185" spans="2:12" ht="12.75" customHeight="1" x14ac:dyDescent="0.2">
      <c r="B185" s="969" t="s">
        <v>519</v>
      </c>
      <c r="C185" s="971" t="s">
        <v>520</v>
      </c>
      <c r="D185" s="973" t="s">
        <v>521</v>
      </c>
      <c r="E185" s="834" t="s">
        <v>522</v>
      </c>
      <c r="F185" s="769"/>
      <c r="G185" s="961" t="s">
        <v>198</v>
      </c>
      <c r="H185" s="961" t="s">
        <v>198</v>
      </c>
      <c r="I185" s="961" t="s">
        <v>198</v>
      </c>
      <c r="J185" s="961" t="s">
        <v>198</v>
      </c>
      <c r="K185" s="965"/>
      <c r="L185" s="965"/>
    </row>
    <row r="186" spans="2:12" ht="12.75" customHeight="1" x14ac:dyDescent="0.2">
      <c r="B186" s="970"/>
      <c r="C186" s="972"/>
      <c r="D186" s="974"/>
      <c r="E186" s="832" t="s">
        <v>523</v>
      </c>
      <c r="F186" s="769"/>
      <c r="G186" s="965"/>
      <c r="H186" s="965"/>
      <c r="I186" s="965"/>
      <c r="J186" s="965"/>
      <c r="K186" s="965"/>
      <c r="L186" s="965"/>
    </row>
    <row r="187" spans="2:12" ht="12.75" customHeight="1" x14ac:dyDescent="0.2">
      <c r="B187" s="970"/>
      <c r="C187" s="976"/>
      <c r="D187" s="975"/>
      <c r="E187" s="833" t="s">
        <v>524</v>
      </c>
      <c r="F187" s="827"/>
      <c r="G187" s="966"/>
      <c r="H187" s="966"/>
      <c r="I187" s="966"/>
      <c r="J187" s="966"/>
      <c r="K187" s="965"/>
      <c r="L187" s="965"/>
    </row>
    <row r="188" spans="2:12" ht="12.75" customHeight="1" x14ac:dyDescent="0.2">
      <c r="B188" s="970"/>
      <c r="C188" s="971" t="s">
        <v>525</v>
      </c>
      <c r="D188" s="973" t="s">
        <v>526</v>
      </c>
      <c r="E188" s="834" t="s">
        <v>527</v>
      </c>
      <c r="F188" s="776"/>
      <c r="G188" s="961" t="s">
        <v>198</v>
      </c>
      <c r="H188" s="961" t="s">
        <v>198</v>
      </c>
      <c r="I188" s="961" t="s">
        <v>198</v>
      </c>
      <c r="J188" s="961" t="s">
        <v>198</v>
      </c>
      <c r="K188" s="965"/>
      <c r="L188" s="965"/>
    </row>
    <row r="189" spans="2:12" ht="0.75" customHeight="1" x14ac:dyDescent="0.2">
      <c r="B189" s="970"/>
      <c r="C189" s="972"/>
      <c r="D189" s="974"/>
      <c r="E189" s="832" t="s">
        <v>528</v>
      </c>
      <c r="F189" s="827"/>
      <c r="G189" s="965"/>
      <c r="H189" s="965"/>
      <c r="I189" s="965"/>
      <c r="J189" s="965"/>
      <c r="K189" s="965"/>
      <c r="L189" s="965"/>
    </row>
    <row r="190" spans="2:12" ht="12.75" customHeight="1" x14ac:dyDescent="0.2">
      <c r="B190" s="970"/>
      <c r="C190" s="972"/>
      <c r="D190" s="974"/>
      <c r="E190" s="832" t="s">
        <v>529</v>
      </c>
      <c r="F190" s="827"/>
      <c r="G190" s="965"/>
      <c r="H190" s="965"/>
      <c r="I190" s="965"/>
      <c r="J190" s="965"/>
      <c r="K190" s="965"/>
      <c r="L190" s="965"/>
    </row>
    <row r="191" spans="2:12" ht="12.75" customHeight="1" x14ac:dyDescent="0.2">
      <c r="B191" s="970"/>
      <c r="C191" s="976"/>
      <c r="D191" s="975"/>
      <c r="E191" s="833" t="s">
        <v>530</v>
      </c>
      <c r="F191" s="827"/>
      <c r="G191" s="966"/>
      <c r="H191" s="966"/>
      <c r="I191" s="966"/>
      <c r="J191" s="966"/>
      <c r="K191" s="965"/>
      <c r="L191" s="965"/>
    </row>
    <row r="192" spans="2:12" ht="12.75" customHeight="1" x14ac:dyDescent="0.2">
      <c r="B192" s="970"/>
      <c r="C192" s="971" t="s">
        <v>531</v>
      </c>
      <c r="D192" s="973" t="s">
        <v>532</v>
      </c>
      <c r="E192" s="834" t="s">
        <v>533</v>
      </c>
      <c r="F192" s="827"/>
      <c r="G192" s="961" t="s">
        <v>198</v>
      </c>
      <c r="H192" s="961" t="s">
        <v>198</v>
      </c>
      <c r="I192" s="961" t="s">
        <v>198</v>
      </c>
      <c r="J192" s="961" t="s">
        <v>198</v>
      </c>
      <c r="K192" s="965"/>
      <c r="L192" s="965"/>
    </row>
    <row r="193" spans="2:12" ht="12.75" x14ac:dyDescent="0.2">
      <c r="B193" s="970"/>
      <c r="C193" s="972"/>
      <c r="D193" s="974"/>
      <c r="E193" s="832" t="s">
        <v>534</v>
      </c>
      <c r="F193" s="827"/>
      <c r="G193" s="965"/>
      <c r="H193" s="965"/>
      <c r="I193" s="965"/>
      <c r="J193" s="965"/>
      <c r="K193" s="965"/>
      <c r="L193" s="965"/>
    </row>
    <row r="194" spans="2:12" ht="12.75" customHeight="1" x14ac:dyDescent="0.2">
      <c r="B194" s="980"/>
      <c r="C194" s="976"/>
      <c r="D194" s="975"/>
      <c r="E194" s="833" t="s">
        <v>535</v>
      </c>
      <c r="F194" s="827"/>
      <c r="G194" s="966"/>
      <c r="H194" s="966"/>
      <c r="I194" s="966"/>
      <c r="J194" s="966"/>
      <c r="K194" s="965"/>
      <c r="L194" s="965"/>
    </row>
    <row r="195" spans="2:12" ht="12.75" customHeight="1" x14ac:dyDescent="0.2">
      <c r="B195" s="969" t="s">
        <v>536</v>
      </c>
      <c r="C195" s="971" t="s">
        <v>537</v>
      </c>
      <c r="D195" s="973" t="s">
        <v>538</v>
      </c>
      <c r="E195" s="834" t="s">
        <v>539</v>
      </c>
      <c r="F195" s="769">
        <v>1</v>
      </c>
      <c r="G195" s="977" t="s">
        <v>8</v>
      </c>
      <c r="H195" s="977"/>
      <c r="I195" s="977" t="s">
        <v>8</v>
      </c>
      <c r="J195" s="977" t="s">
        <v>8</v>
      </c>
      <c r="K195" s="965"/>
      <c r="L195" s="965"/>
    </row>
    <row r="196" spans="2:12" ht="36" customHeight="1" x14ac:dyDescent="0.2">
      <c r="B196" s="970"/>
      <c r="C196" s="972"/>
      <c r="D196" s="974"/>
      <c r="E196" s="832" t="s">
        <v>540</v>
      </c>
      <c r="F196" s="769">
        <v>1</v>
      </c>
      <c r="G196" s="978"/>
      <c r="H196" s="978"/>
      <c r="I196" s="978"/>
      <c r="J196" s="978"/>
      <c r="K196" s="965"/>
      <c r="L196" s="965"/>
    </row>
    <row r="197" spans="2:12" ht="12.75" x14ac:dyDescent="0.2">
      <c r="B197" s="970"/>
      <c r="C197" s="972"/>
      <c r="D197" s="974"/>
      <c r="E197" s="832" t="s">
        <v>541</v>
      </c>
      <c r="F197" s="827">
        <v>4</v>
      </c>
      <c r="G197" s="978"/>
      <c r="H197" s="978"/>
      <c r="I197" s="978"/>
      <c r="J197" s="978"/>
      <c r="K197" s="965"/>
      <c r="L197" s="965"/>
    </row>
    <row r="198" spans="2:12" ht="12.75" x14ac:dyDescent="0.2">
      <c r="B198" s="970"/>
      <c r="C198" s="972"/>
      <c r="D198" s="974"/>
      <c r="E198" s="832" t="s">
        <v>542</v>
      </c>
      <c r="F198" s="827">
        <v>3</v>
      </c>
      <c r="G198" s="978"/>
      <c r="H198" s="978"/>
      <c r="I198" s="978"/>
      <c r="J198" s="978"/>
      <c r="K198" s="965"/>
      <c r="L198" s="965"/>
    </row>
    <row r="199" spans="2:12" ht="12.75" customHeight="1" x14ac:dyDescent="0.2">
      <c r="B199" s="970"/>
      <c r="C199" s="972"/>
      <c r="D199" s="975"/>
      <c r="E199" s="833" t="s">
        <v>543</v>
      </c>
      <c r="F199" s="827">
        <v>4</v>
      </c>
      <c r="G199" s="979"/>
      <c r="H199" s="979"/>
      <c r="I199" s="979"/>
      <c r="J199" s="979"/>
      <c r="K199" s="965"/>
      <c r="L199" s="965"/>
    </row>
    <row r="200" spans="2:12" ht="12.75" customHeight="1" x14ac:dyDescent="0.2">
      <c r="B200" s="970"/>
      <c r="C200" s="971" t="s">
        <v>544</v>
      </c>
      <c r="D200" s="973" t="s">
        <v>545</v>
      </c>
      <c r="E200" s="834" t="s">
        <v>546</v>
      </c>
      <c r="F200" s="769">
        <v>2</v>
      </c>
      <c r="G200" s="977" t="s">
        <v>8</v>
      </c>
      <c r="H200" s="977"/>
      <c r="I200" s="977"/>
      <c r="J200" s="977" t="s">
        <v>8</v>
      </c>
      <c r="K200" s="965"/>
      <c r="L200" s="965"/>
    </row>
    <row r="201" spans="2:12" ht="12.75" customHeight="1" x14ac:dyDescent="0.2">
      <c r="B201" s="970"/>
      <c r="C201" s="972"/>
      <c r="D201" s="974"/>
      <c r="E201" s="832" t="s">
        <v>547</v>
      </c>
      <c r="F201" s="827">
        <v>1</v>
      </c>
      <c r="G201" s="978"/>
      <c r="H201" s="978"/>
      <c r="I201" s="978"/>
      <c r="J201" s="978"/>
      <c r="K201" s="965"/>
      <c r="L201" s="965"/>
    </row>
    <row r="202" spans="2:12" ht="12.75" customHeight="1" x14ac:dyDescent="0.2">
      <c r="B202" s="970"/>
      <c r="C202" s="972"/>
      <c r="D202" s="975"/>
      <c r="E202" s="832" t="s">
        <v>548</v>
      </c>
      <c r="F202" s="827"/>
      <c r="G202" s="979"/>
      <c r="H202" s="979"/>
      <c r="I202" s="979"/>
      <c r="J202" s="979"/>
      <c r="K202" s="965"/>
      <c r="L202" s="965"/>
    </row>
    <row r="203" spans="2:12" ht="12.75" customHeight="1" x14ac:dyDescent="0.2">
      <c r="B203" s="970"/>
      <c r="C203" s="971" t="s">
        <v>549</v>
      </c>
      <c r="D203" s="973" t="s">
        <v>550</v>
      </c>
      <c r="E203" s="834" t="s">
        <v>551</v>
      </c>
      <c r="F203" s="769">
        <v>1</v>
      </c>
      <c r="G203" s="964"/>
      <c r="H203" s="964"/>
      <c r="I203" s="964"/>
      <c r="J203" s="964" t="s">
        <v>8</v>
      </c>
      <c r="K203" s="965"/>
      <c r="L203" s="965"/>
    </row>
    <row r="204" spans="2:12" ht="12.75" customHeight="1" x14ac:dyDescent="0.2">
      <c r="B204" s="970"/>
      <c r="C204" s="972"/>
      <c r="D204" s="974"/>
      <c r="E204" s="832" t="s">
        <v>552</v>
      </c>
      <c r="F204" s="769"/>
      <c r="G204" s="965"/>
      <c r="H204" s="965"/>
      <c r="I204" s="965"/>
      <c r="J204" s="965"/>
      <c r="K204" s="965"/>
      <c r="L204" s="965"/>
    </row>
    <row r="205" spans="2:12" ht="12.75" customHeight="1" x14ac:dyDescent="0.2">
      <c r="B205" s="970"/>
      <c r="C205" s="972"/>
      <c r="D205" s="974"/>
      <c r="E205" s="832" t="s">
        <v>553</v>
      </c>
      <c r="F205" s="769">
        <v>1</v>
      </c>
      <c r="G205" s="965"/>
      <c r="H205" s="965"/>
      <c r="I205" s="965"/>
      <c r="J205" s="965"/>
      <c r="K205" s="965"/>
      <c r="L205" s="965"/>
    </row>
    <row r="206" spans="2:12" ht="12.75" customHeight="1" x14ac:dyDescent="0.2">
      <c r="B206" s="970"/>
      <c r="C206" s="972"/>
      <c r="D206" s="974"/>
      <c r="E206" s="832" t="s">
        <v>554</v>
      </c>
      <c r="F206" s="769"/>
      <c r="G206" s="965"/>
      <c r="H206" s="965"/>
      <c r="I206" s="965"/>
      <c r="J206" s="965"/>
      <c r="K206" s="965"/>
      <c r="L206" s="965"/>
    </row>
    <row r="207" spans="2:12" ht="12.75" x14ac:dyDescent="0.2">
      <c r="B207" s="970"/>
      <c r="C207" s="972"/>
      <c r="D207" s="975"/>
      <c r="E207" s="833" t="s">
        <v>555</v>
      </c>
      <c r="F207" s="827">
        <v>2</v>
      </c>
      <c r="G207" s="966"/>
      <c r="H207" s="966"/>
      <c r="I207" s="966"/>
      <c r="J207" s="966"/>
      <c r="K207" s="965"/>
      <c r="L207" s="965"/>
    </row>
    <row r="208" spans="2:12" ht="12.75" customHeight="1" x14ac:dyDescent="0.2">
      <c r="B208" s="970"/>
      <c r="C208" s="971" t="s">
        <v>556</v>
      </c>
      <c r="D208" s="973" t="s">
        <v>557</v>
      </c>
      <c r="E208" s="834" t="s">
        <v>558</v>
      </c>
      <c r="F208" s="827"/>
      <c r="G208" s="964"/>
      <c r="H208" s="964"/>
      <c r="I208" s="964"/>
      <c r="J208" s="964" t="s">
        <v>8</v>
      </c>
      <c r="K208" s="965"/>
      <c r="L208" s="965"/>
    </row>
    <row r="209" spans="2:12" ht="12.75" customHeight="1" x14ac:dyDescent="0.2">
      <c r="B209" s="970"/>
      <c r="C209" s="972"/>
      <c r="D209" s="974"/>
      <c r="E209" s="832" t="s">
        <v>559</v>
      </c>
      <c r="F209" s="827">
        <v>4</v>
      </c>
      <c r="G209" s="965"/>
      <c r="H209" s="965"/>
      <c r="I209" s="965"/>
      <c r="J209" s="965"/>
      <c r="K209" s="965"/>
      <c r="L209" s="965"/>
    </row>
    <row r="210" spans="2:12" ht="12.75" customHeight="1" x14ac:dyDescent="0.2">
      <c r="B210" s="970"/>
      <c r="C210" s="972"/>
      <c r="D210" s="974"/>
      <c r="E210" s="832" t="s">
        <v>560</v>
      </c>
      <c r="F210" s="827"/>
      <c r="G210" s="965"/>
      <c r="H210" s="965"/>
      <c r="I210" s="965"/>
      <c r="J210" s="965"/>
      <c r="K210" s="965"/>
      <c r="L210" s="965"/>
    </row>
    <row r="211" spans="2:12" ht="12.75" customHeight="1" x14ac:dyDescent="0.2">
      <c r="B211" s="970"/>
      <c r="C211" s="972"/>
      <c r="D211" s="974"/>
      <c r="E211" s="832" t="s">
        <v>561</v>
      </c>
      <c r="F211" s="827">
        <v>7</v>
      </c>
      <c r="G211" s="965"/>
      <c r="H211" s="965"/>
      <c r="I211" s="965"/>
      <c r="J211" s="965"/>
      <c r="K211" s="965"/>
      <c r="L211" s="965"/>
    </row>
    <row r="212" spans="2:12" ht="12.75" customHeight="1" x14ac:dyDescent="0.2">
      <c r="B212" s="970"/>
      <c r="C212" s="976"/>
      <c r="D212" s="975"/>
      <c r="E212" s="833" t="s">
        <v>562</v>
      </c>
      <c r="F212" s="827">
        <v>9</v>
      </c>
      <c r="G212" s="966"/>
      <c r="H212" s="966"/>
      <c r="I212" s="966"/>
      <c r="J212" s="966"/>
      <c r="K212" s="965"/>
      <c r="L212" s="965"/>
    </row>
    <row r="213" spans="2:12" ht="12.75" x14ac:dyDescent="0.2">
      <c r="B213" s="969" t="s">
        <v>563</v>
      </c>
      <c r="C213" s="971" t="s">
        <v>564</v>
      </c>
      <c r="D213" s="973" t="s">
        <v>565</v>
      </c>
      <c r="E213" s="834" t="s">
        <v>566</v>
      </c>
      <c r="F213" s="827"/>
      <c r="G213" s="964" t="s">
        <v>198</v>
      </c>
      <c r="H213" s="964" t="s">
        <v>198</v>
      </c>
      <c r="I213" s="964" t="s">
        <v>198</v>
      </c>
      <c r="J213" s="964" t="s">
        <v>198</v>
      </c>
      <c r="K213" s="965"/>
      <c r="L213" s="965"/>
    </row>
    <row r="214" spans="2:12" ht="12.75" x14ac:dyDescent="0.2">
      <c r="B214" s="970"/>
      <c r="C214" s="972"/>
      <c r="D214" s="974"/>
      <c r="E214" s="832" t="s">
        <v>567</v>
      </c>
      <c r="F214" s="827"/>
      <c r="G214" s="965"/>
      <c r="H214" s="965"/>
      <c r="I214" s="965"/>
      <c r="J214" s="965"/>
      <c r="K214" s="965"/>
      <c r="L214" s="965"/>
    </row>
    <row r="215" spans="2:12" ht="12.75" customHeight="1" x14ac:dyDescent="0.2">
      <c r="B215" s="970"/>
      <c r="C215" s="972"/>
      <c r="D215" s="974"/>
      <c r="E215" s="832" t="s">
        <v>568</v>
      </c>
      <c r="F215" s="827"/>
      <c r="G215" s="965"/>
      <c r="H215" s="965"/>
      <c r="I215" s="965"/>
      <c r="J215" s="965"/>
      <c r="K215" s="965"/>
      <c r="L215" s="965"/>
    </row>
    <row r="216" spans="2:12" ht="12.75" customHeight="1" x14ac:dyDescent="0.2">
      <c r="B216" s="970"/>
      <c r="C216" s="976"/>
      <c r="D216" s="975"/>
      <c r="E216" s="833" t="s">
        <v>569</v>
      </c>
      <c r="F216" s="827"/>
      <c r="G216" s="966"/>
      <c r="H216" s="966"/>
      <c r="I216" s="966"/>
      <c r="J216" s="966"/>
      <c r="K216" s="965"/>
      <c r="L216" s="965"/>
    </row>
    <row r="217" spans="2:12" ht="12.75" customHeight="1" x14ac:dyDescent="0.2">
      <c r="B217" s="942"/>
      <c r="C217" s="971" t="s">
        <v>570</v>
      </c>
      <c r="D217" s="973" t="s">
        <v>571</v>
      </c>
      <c r="E217" s="834" t="s">
        <v>572</v>
      </c>
      <c r="F217" s="769"/>
      <c r="G217" s="961" t="s">
        <v>198</v>
      </c>
      <c r="H217" s="961" t="s">
        <v>198</v>
      </c>
      <c r="I217" s="961" t="s">
        <v>198</v>
      </c>
      <c r="J217" s="961" t="s">
        <v>198</v>
      </c>
      <c r="K217" s="965"/>
      <c r="L217" s="965"/>
    </row>
    <row r="218" spans="2:12" ht="24" customHeight="1" x14ac:dyDescent="0.2">
      <c r="B218" s="942"/>
      <c r="C218" s="972"/>
      <c r="D218" s="974"/>
      <c r="E218" s="832" t="s">
        <v>573</v>
      </c>
      <c r="F218" s="827"/>
      <c r="G218" s="965"/>
      <c r="H218" s="965"/>
      <c r="I218" s="965"/>
      <c r="J218" s="965"/>
      <c r="K218" s="965"/>
      <c r="L218" s="965"/>
    </row>
    <row r="219" spans="2:12" ht="12.75" customHeight="1" x14ac:dyDescent="0.2">
      <c r="B219" s="942"/>
      <c r="C219" s="972"/>
      <c r="D219" s="974"/>
      <c r="E219" s="832" t="s">
        <v>574</v>
      </c>
      <c r="F219" s="827"/>
      <c r="G219" s="965"/>
      <c r="H219" s="965"/>
      <c r="I219" s="965"/>
      <c r="J219" s="965"/>
      <c r="K219" s="965"/>
      <c r="L219" s="965"/>
    </row>
    <row r="220" spans="2:12" ht="12.75" customHeight="1" x14ac:dyDescent="0.2">
      <c r="B220" s="942"/>
      <c r="C220" s="972"/>
      <c r="D220" s="974"/>
      <c r="E220" s="832" t="s">
        <v>575</v>
      </c>
      <c r="F220" s="827"/>
      <c r="G220" s="965"/>
      <c r="H220" s="965"/>
      <c r="I220" s="965"/>
      <c r="J220" s="965"/>
      <c r="K220" s="965"/>
      <c r="L220" s="965"/>
    </row>
    <row r="221" spans="2:12" ht="30.75" customHeight="1" x14ac:dyDescent="0.2">
      <c r="B221" s="942"/>
      <c r="C221" s="972"/>
      <c r="D221" s="974"/>
      <c r="E221" s="832" t="s">
        <v>576</v>
      </c>
      <c r="F221" s="827"/>
      <c r="G221" s="965"/>
      <c r="H221" s="965"/>
      <c r="I221" s="965"/>
      <c r="J221" s="965"/>
      <c r="K221" s="965"/>
      <c r="L221" s="965"/>
    </row>
    <row r="222" spans="2:12" ht="12.75" customHeight="1" x14ac:dyDescent="0.2">
      <c r="B222" s="942"/>
      <c r="C222" s="972"/>
      <c r="D222" s="975"/>
      <c r="E222" s="833" t="s">
        <v>577</v>
      </c>
      <c r="F222" s="827"/>
      <c r="G222" s="966"/>
      <c r="H222" s="966"/>
      <c r="I222" s="966"/>
      <c r="J222" s="966"/>
      <c r="K222" s="965"/>
      <c r="L222" s="965"/>
    </row>
    <row r="223" spans="2:12" ht="12.75" customHeight="1" x14ac:dyDescent="0.2">
      <c r="B223" s="969" t="s">
        <v>578</v>
      </c>
      <c r="C223" s="971" t="s">
        <v>579</v>
      </c>
      <c r="D223" s="973" t="s">
        <v>580</v>
      </c>
      <c r="E223" s="834" t="s">
        <v>581</v>
      </c>
      <c r="F223" s="827"/>
      <c r="G223" s="964" t="s">
        <v>198</v>
      </c>
      <c r="H223" s="964" t="s">
        <v>198</v>
      </c>
      <c r="I223" s="964" t="s">
        <v>198</v>
      </c>
      <c r="J223" s="964" t="s">
        <v>198</v>
      </c>
      <c r="K223" s="965"/>
      <c r="L223" s="965"/>
    </row>
    <row r="224" spans="2:12" ht="12.75" customHeight="1" x14ac:dyDescent="0.2">
      <c r="B224" s="970"/>
      <c r="C224" s="972"/>
      <c r="D224" s="974"/>
      <c r="E224" s="832" t="s">
        <v>582</v>
      </c>
      <c r="F224" s="827"/>
      <c r="G224" s="965"/>
      <c r="H224" s="965"/>
      <c r="I224" s="965"/>
      <c r="J224" s="965"/>
      <c r="K224" s="965"/>
      <c r="L224" s="965"/>
    </row>
    <row r="225" spans="2:12" ht="12.75" customHeight="1" x14ac:dyDescent="0.2">
      <c r="B225" s="970"/>
      <c r="C225" s="972"/>
      <c r="D225" s="974"/>
      <c r="E225" s="832" t="s">
        <v>583</v>
      </c>
      <c r="F225" s="827"/>
      <c r="G225" s="965"/>
      <c r="H225" s="965"/>
      <c r="I225" s="965"/>
      <c r="J225" s="965"/>
      <c r="K225" s="965"/>
      <c r="L225" s="965"/>
    </row>
    <row r="226" spans="2:12" ht="12.75" customHeight="1" x14ac:dyDescent="0.2">
      <c r="B226" s="970"/>
      <c r="C226" s="972"/>
      <c r="D226" s="974"/>
      <c r="E226" s="832" t="s">
        <v>584</v>
      </c>
      <c r="F226" s="827"/>
      <c r="G226" s="965"/>
      <c r="H226" s="965"/>
      <c r="I226" s="965"/>
      <c r="J226" s="965"/>
      <c r="K226" s="965"/>
      <c r="L226" s="965"/>
    </row>
    <row r="227" spans="2:12" ht="12.75" customHeight="1" x14ac:dyDescent="0.2">
      <c r="B227" s="970"/>
      <c r="C227" s="972"/>
      <c r="D227" s="974"/>
      <c r="E227" s="832" t="s">
        <v>585</v>
      </c>
      <c r="F227" s="827"/>
      <c r="G227" s="965"/>
      <c r="H227" s="965"/>
      <c r="I227" s="965"/>
      <c r="J227" s="965"/>
      <c r="K227" s="965"/>
      <c r="L227" s="965"/>
    </row>
    <row r="228" spans="2:12" ht="12.75" customHeight="1" x14ac:dyDescent="0.2">
      <c r="B228" s="970"/>
      <c r="C228" s="972"/>
      <c r="D228" s="975"/>
      <c r="E228" s="833" t="s">
        <v>586</v>
      </c>
      <c r="F228" s="776"/>
      <c r="G228" s="966"/>
      <c r="H228" s="966"/>
      <c r="I228" s="966"/>
      <c r="J228" s="966"/>
      <c r="K228" s="965"/>
      <c r="L228" s="965"/>
    </row>
    <row r="229" spans="2:12" ht="12.75" customHeight="1" x14ac:dyDescent="0.2">
      <c r="B229" s="970"/>
      <c r="C229" s="971" t="s">
        <v>142</v>
      </c>
      <c r="D229" s="973" t="s">
        <v>587</v>
      </c>
      <c r="E229" s="834" t="s">
        <v>588</v>
      </c>
      <c r="F229" s="827">
        <v>2</v>
      </c>
      <c r="G229" s="964" t="s">
        <v>8</v>
      </c>
      <c r="H229" s="964"/>
      <c r="I229" s="964"/>
      <c r="J229" s="964" t="s">
        <v>8</v>
      </c>
      <c r="K229" s="965"/>
      <c r="L229" s="965"/>
    </row>
    <row r="230" spans="2:12" ht="12.75" customHeight="1" x14ac:dyDescent="0.2">
      <c r="B230" s="970"/>
      <c r="C230" s="972"/>
      <c r="D230" s="974"/>
      <c r="E230" s="832" t="s">
        <v>589</v>
      </c>
      <c r="F230" s="827">
        <v>2</v>
      </c>
      <c r="G230" s="965"/>
      <c r="H230" s="965"/>
      <c r="I230" s="965"/>
      <c r="J230" s="965"/>
      <c r="K230" s="965"/>
      <c r="L230" s="965"/>
    </row>
    <row r="231" spans="2:12" ht="12" customHeight="1" x14ac:dyDescent="0.2">
      <c r="B231" s="970"/>
      <c r="C231" s="972"/>
      <c r="D231" s="974"/>
      <c r="E231" s="832" t="s">
        <v>590</v>
      </c>
      <c r="F231" s="827">
        <v>2</v>
      </c>
      <c r="G231" s="965"/>
      <c r="H231" s="965"/>
      <c r="I231" s="965"/>
      <c r="J231" s="965"/>
      <c r="K231" s="965"/>
      <c r="L231" s="965"/>
    </row>
    <row r="232" spans="2:12" ht="12.75" customHeight="1" x14ac:dyDescent="0.2">
      <c r="B232" s="970"/>
      <c r="C232" s="976"/>
      <c r="D232" s="975"/>
      <c r="E232" s="833" t="s">
        <v>591</v>
      </c>
      <c r="F232" s="827">
        <v>1</v>
      </c>
      <c r="G232" s="966"/>
      <c r="H232" s="966"/>
      <c r="I232" s="966"/>
      <c r="J232" s="966"/>
      <c r="K232" s="965"/>
      <c r="L232" s="965"/>
    </row>
    <row r="233" spans="2:12" ht="12.75" customHeight="1" x14ac:dyDescent="0.2">
      <c r="B233" s="970"/>
      <c r="C233" s="971" t="s">
        <v>592</v>
      </c>
      <c r="D233" s="973" t="s">
        <v>593</v>
      </c>
      <c r="E233" s="834" t="s">
        <v>594</v>
      </c>
      <c r="F233" s="769">
        <v>1</v>
      </c>
      <c r="G233" s="964" t="s">
        <v>8</v>
      </c>
      <c r="H233" s="964"/>
      <c r="I233" s="964"/>
      <c r="J233" s="964" t="s">
        <v>8</v>
      </c>
      <c r="K233" s="965"/>
      <c r="L233" s="965"/>
    </row>
    <row r="234" spans="2:12" ht="12.75" customHeight="1" x14ac:dyDescent="0.2">
      <c r="B234" s="970"/>
      <c r="C234" s="972"/>
      <c r="D234" s="974"/>
      <c r="E234" s="832" t="s">
        <v>595</v>
      </c>
      <c r="F234" s="827">
        <v>4</v>
      </c>
      <c r="G234" s="965"/>
      <c r="H234" s="965"/>
      <c r="I234" s="965"/>
      <c r="J234" s="965"/>
      <c r="K234" s="965"/>
      <c r="L234" s="965"/>
    </row>
    <row r="235" spans="2:12" ht="12.75" x14ac:dyDescent="0.2">
      <c r="B235" s="970"/>
      <c r="C235" s="972"/>
      <c r="D235" s="975"/>
      <c r="E235" s="833" t="s">
        <v>596</v>
      </c>
      <c r="F235" s="827">
        <v>1</v>
      </c>
      <c r="G235" s="966"/>
      <c r="H235" s="966"/>
      <c r="I235" s="966"/>
      <c r="J235" s="966"/>
      <c r="K235" s="966"/>
      <c r="L235" s="966"/>
    </row>
    <row r="236" spans="2:12" ht="33.75" x14ac:dyDescent="0.2">
      <c r="B236" s="777"/>
      <c r="C236" s="778"/>
      <c r="D236" s="777" t="s">
        <v>597</v>
      </c>
      <c r="E236" s="779" t="s">
        <v>598</v>
      </c>
      <c r="F236" s="780"/>
      <c r="G236" s="757" t="s">
        <v>789</v>
      </c>
      <c r="H236" s="757" t="s">
        <v>29</v>
      </c>
      <c r="I236" s="757" t="s">
        <v>55</v>
      </c>
      <c r="J236" s="757" t="s">
        <v>11</v>
      </c>
      <c r="K236" s="757" t="s">
        <v>342</v>
      </c>
      <c r="L236" s="757" t="s">
        <v>790</v>
      </c>
    </row>
    <row r="237" spans="2:12" ht="12.75" customHeight="1" x14ac:dyDescent="0.2">
      <c r="B237" s="959" t="s">
        <v>599</v>
      </c>
      <c r="C237" s="777" t="s">
        <v>600</v>
      </c>
      <c r="D237" s="781" t="s">
        <v>601</v>
      </c>
      <c r="E237" s="573" t="s">
        <v>602</v>
      </c>
      <c r="F237" s="782" t="s">
        <v>8</v>
      </c>
      <c r="G237" s="782"/>
      <c r="H237" s="782" t="s">
        <v>8</v>
      </c>
      <c r="I237" s="782"/>
      <c r="J237" s="782"/>
      <c r="K237" s="961" t="s">
        <v>198</v>
      </c>
      <c r="L237" s="961" t="s">
        <v>198</v>
      </c>
    </row>
    <row r="238" spans="2:12" ht="12.75" customHeight="1" x14ac:dyDescent="0.2">
      <c r="B238" s="960"/>
      <c r="C238" s="777" t="s">
        <v>600</v>
      </c>
      <c r="D238" s="783" t="s">
        <v>603</v>
      </c>
      <c r="E238" s="573" t="s">
        <v>604</v>
      </c>
      <c r="F238" s="782" t="s">
        <v>8</v>
      </c>
      <c r="G238" s="782"/>
      <c r="H238" s="782" t="s">
        <v>8</v>
      </c>
      <c r="I238" s="782"/>
      <c r="J238" s="782"/>
      <c r="K238" s="962"/>
      <c r="L238" s="962"/>
    </row>
    <row r="239" spans="2:12" ht="12.75" customHeight="1" x14ac:dyDescent="0.2">
      <c r="B239" s="960"/>
      <c r="C239" s="777" t="s">
        <v>600</v>
      </c>
      <c r="D239" s="783" t="s">
        <v>605</v>
      </c>
      <c r="E239" s="573" t="s">
        <v>606</v>
      </c>
      <c r="F239" s="782" t="s">
        <v>8</v>
      </c>
      <c r="G239" s="782"/>
      <c r="H239" s="782" t="s">
        <v>8</v>
      </c>
      <c r="I239" s="782"/>
      <c r="J239" s="782"/>
      <c r="K239" s="962"/>
      <c r="L239" s="962"/>
    </row>
    <row r="240" spans="2:12" ht="12.75" customHeight="1" x14ac:dyDescent="0.2">
      <c r="B240" s="824" t="s">
        <v>607</v>
      </c>
      <c r="C240" s="777" t="s">
        <v>600</v>
      </c>
      <c r="D240" s="781" t="s">
        <v>608</v>
      </c>
      <c r="E240" s="573" t="s">
        <v>609</v>
      </c>
      <c r="F240" s="782" t="s">
        <v>8</v>
      </c>
      <c r="G240" s="782"/>
      <c r="H240" s="782" t="s">
        <v>8</v>
      </c>
      <c r="I240" s="782"/>
      <c r="J240" s="782"/>
      <c r="K240" s="962"/>
      <c r="L240" s="962"/>
    </row>
    <row r="241" spans="2:12" ht="56.25" x14ac:dyDescent="0.2">
      <c r="B241" s="824" t="s">
        <v>610</v>
      </c>
      <c r="C241" s="777" t="s">
        <v>600</v>
      </c>
      <c r="D241" s="781" t="s">
        <v>611</v>
      </c>
      <c r="E241" s="573" t="s">
        <v>612</v>
      </c>
      <c r="F241" s="782" t="s">
        <v>8</v>
      </c>
      <c r="G241" s="782" t="s">
        <v>8</v>
      </c>
      <c r="H241" s="782" t="s">
        <v>8</v>
      </c>
      <c r="I241" s="782"/>
      <c r="J241" s="782" t="s">
        <v>8</v>
      </c>
      <c r="K241" s="962"/>
      <c r="L241" s="962"/>
    </row>
    <row r="242" spans="2:12" ht="12.75" customHeight="1" x14ac:dyDescent="0.2">
      <c r="B242" s="824" t="s">
        <v>613</v>
      </c>
      <c r="C242" s="777" t="s">
        <v>600</v>
      </c>
      <c r="D242" s="784" t="s">
        <v>613</v>
      </c>
      <c r="E242" s="573" t="s">
        <v>614</v>
      </c>
      <c r="F242" s="782" t="s">
        <v>8</v>
      </c>
      <c r="G242" s="782"/>
      <c r="H242" s="782" t="s">
        <v>8</v>
      </c>
      <c r="I242" s="782"/>
      <c r="J242" s="782"/>
      <c r="K242" s="963"/>
      <c r="L242" s="963"/>
    </row>
    <row r="243" spans="2:12" ht="12.75" customHeight="1" x14ac:dyDescent="0.2">
      <c r="B243" s="785" t="s">
        <v>615</v>
      </c>
      <c r="C243" s="786"/>
      <c r="D243" s="785" t="s">
        <v>616</v>
      </c>
      <c r="E243" s="787" t="s">
        <v>617</v>
      </c>
      <c r="F243" s="788" t="s">
        <v>616</v>
      </c>
      <c r="G243" s="757" t="s">
        <v>789</v>
      </c>
      <c r="H243" s="757" t="s">
        <v>29</v>
      </c>
      <c r="I243" s="757" t="s">
        <v>55</v>
      </c>
      <c r="J243" s="757" t="s">
        <v>11</v>
      </c>
      <c r="K243" s="757" t="s">
        <v>342</v>
      </c>
      <c r="L243" s="757" t="s">
        <v>790</v>
      </c>
    </row>
    <row r="244" spans="2:12" ht="12.75" customHeight="1" x14ac:dyDescent="0.2">
      <c r="B244" s="941"/>
      <c r="C244" s="789" t="s">
        <v>618</v>
      </c>
      <c r="D244" s="781" t="s">
        <v>603</v>
      </c>
      <c r="E244" s="835" t="s">
        <v>619</v>
      </c>
      <c r="F244" s="782" t="s">
        <v>8</v>
      </c>
      <c r="G244" s="790"/>
      <c r="H244" s="790" t="s">
        <v>8</v>
      </c>
      <c r="I244" s="790"/>
      <c r="J244" s="790"/>
      <c r="K244" s="964" t="s">
        <v>198</v>
      </c>
      <c r="L244" s="964" t="s">
        <v>198</v>
      </c>
    </row>
    <row r="245" spans="2:12" ht="12.75" customHeight="1" x14ac:dyDescent="0.2">
      <c r="B245" s="942"/>
      <c r="C245" s="789" t="s">
        <v>618</v>
      </c>
      <c r="D245" s="781" t="s">
        <v>607</v>
      </c>
      <c r="E245" s="835" t="s">
        <v>620</v>
      </c>
      <c r="F245" s="782" t="s">
        <v>8</v>
      </c>
      <c r="G245" s="790"/>
      <c r="H245" s="790" t="s">
        <v>8</v>
      </c>
      <c r="I245" s="790"/>
      <c r="J245" s="790"/>
      <c r="K245" s="965"/>
      <c r="L245" s="965"/>
    </row>
    <row r="246" spans="2:12" ht="12.75" customHeight="1" x14ac:dyDescent="0.2">
      <c r="B246" s="942"/>
      <c r="C246" s="789" t="s">
        <v>621</v>
      </c>
      <c r="D246" s="781" t="s">
        <v>605</v>
      </c>
      <c r="E246" s="835" t="s">
        <v>622</v>
      </c>
      <c r="F246" s="782" t="s">
        <v>8</v>
      </c>
      <c r="G246" s="790"/>
      <c r="H246" s="790" t="s">
        <v>8</v>
      </c>
      <c r="I246" s="790"/>
      <c r="J246" s="790"/>
      <c r="K246" s="965"/>
      <c r="L246" s="965"/>
    </row>
    <row r="247" spans="2:12" ht="12.75" x14ac:dyDescent="0.2">
      <c r="B247" s="942"/>
      <c r="C247" s="789" t="s">
        <v>621</v>
      </c>
      <c r="D247" s="781" t="s">
        <v>623</v>
      </c>
      <c r="E247" s="835" t="s">
        <v>624</v>
      </c>
      <c r="F247" s="782" t="s">
        <v>8</v>
      </c>
      <c r="G247" s="791" t="s">
        <v>8</v>
      </c>
      <c r="H247" s="791" t="s">
        <v>8</v>
      </c>
      <c r="I247" s="791" t="s">
        <v>8</v>
      </c>
      <c r="J247" s="791" t="s">
        <v>8</v>
      </c>
      <c r="K247" s="965"/>
      <c r="L247" s="965"/>
    </row>
    <row r="248" spans="2:12" ht="12.75" customHeight="1" x14ac:dyDescent="0.2">
      <c r="B248" s="943"/>
      <c r="C248" s="789" t="s">
        <v>621</v>
      </c>
      <c r="D248" s="781" t="s">
        <v>611</v>
      </c>
      <c r="E248" s="836" t="s">
        <v>625</v>
      </c>
      <c r="F248" s="782" t="s">
        <v>8</v>
      </c>
      <c r="G248" s="791"/>
      <c r="H248" s="791" t="s">
        <v>8</v>
      </c>
      <c r="I248" s="791"/>
      <c r="J248" s="791"/>
      <c r="K248" s="966"/>
      <c r="L248" s="966"/>
    </row>
    <row r="249" spans="2:12" ht="22.5" customHeight="1" x14ac:dyDescent="0.2">
      <c r="B249" s="792"/>
      <c r="C249" s="967" t="s">
        <v>626</v>
      </c>
      <c r="D249" s="968"/>
      <c r="E249" s="793" t="s">
        <v>627</v>
      </c>
      <c r="F249" s="793"/>
      <c r="G249" s="757" t="s">
        <v>789</v>
      </c>
      <c r="H249" s="757" t="s">
        <v>29</v>
      </c>
      <c r="I249" s="757" t="s">
        <v>55</v>
      </c>
      <c r="J249" s="757" t="s">
        <v>11</v>
      </c>
      <c r="K249" s="757" t="s">
        <v>342</v>
      </c>
      <c r="L249" s="757" t="s">
        <v>790</v>
      </c>
    </row>
    <row r="250" spans="2:12" ht="12.75" customHeight="1" x14ac:dyDescent="0.2">
      <c r="B250" s="960" t="s">
        <v>628</v>
      </c>
      <c r="C250" s="794" t="s">
        <v>600</v>
      </c>
      <c r="D250" s="823" t="s">
        <v>629</v>
      </c>
      <c r="E250" s="795" t="s">
        <v>630</v>
      </c>
      <c r="F250" s="790" t="s">
        <v>8</v>
      </c>
      <c r="G250" s="790"/>
      <c r="H250" s="790" t="s">
        <v>8</v>
      </c>
      <c r="I250" s="790"/>
      <c r="J250" s="790"/>
      <c r="K250" s="964" t="s">
        <v>198</v>
      </c>
      <c r="L250" s="964" t="s">
        <v>198</v>
      </c>
    </row>
    <row r="251" spans="2:12" ht="33.75" x14ac:dyDescent="0.2">
      <c r="B251" s="960"/>
      <c r="C251" s="794" t="s">
        <v>600</v>
      </c>
      <c r="D251" s="823" t="s">
        <v>631</v>
      </c>
      <c r="E251" s="795" t="s">
        <v>632</v>
      </c>
      <c r="F251" s="790" t="s">
        <v>8</v>
      </c>
      <c r="G251" s="790" t="s">
        <v>8</v>
      </c>
      <c r="H251" s="790" t="s">
        <v>8</v>
      </c>
      <c r="I251" s="790" t="s">
        <v>8</v>
      </c>
      <c r="J251" s="790" t="s">
        <v>8</v>
      </c>
      <c r="K251" s="965"/>
      <c r="L251" s="965"/>
    </row>
    <row r="252" spans="2:12" ht="56.25" x14ac:dyDescent="0.2">
      <c r="B252" s="960"/>
      <c r="C252" s="794" t="s">
        <v>600</v>
      </c>
      <c r="D252" s="823" t="s">
        <v>633</v>
      </c>
      <c r="E252" s="795" t="s">
        <v>634</v>
      </c>
      <c r="F252" s="790" t="s">
        <v>8</v>
      </c>
      <c r="G252" s="790" t="s">
        <v>8</v>
      </c>
      <c r="H252" s="790" t="s">
        <v>8</v>
      </c>
      <c r="I252" s="790"/>
      <c r="J252" s="790" t="s">
        <v>8</v>
      </c>
      <c r="K252" s="965"/>
      <c r="L252" s="965"/>
    </row>
    <row r="253" spans="2:12" ht="22.5" x14ac:dyDescent="0.2">
      <c r="B253" s="960" t="s">
        <v>635</v>
      </c>
      <c r="C253" s="794" t="s">
        <v>600</v>
      </c>
      <c r="D253" s="823" t="s">
        <v>629</v>
      </c>
      <c r="E253" s="795" t="s">
        <v>636</v>
      </c>
      <c r="F253" s="790" t="s">
        <v>8</v>
      </c>
      <c r="G253" s="790"/>
      <c r="H253" s="790" t="s">
        <v>8</v>
      </c>
      <c r="I253" s="790"/>
      <c r="J253" s="790"/>
      <c r="K253" s="965"/>
      <c r="L253" s="965"/>
    </row>
    <row r="254" spans="2:12" ht="33.75" x14ac:dyDescent="0.2">
      <c r="B254" s="960"/>
      <c r="C254" s="794" t="s">
        <v>600</v>
      </c>
      <c r="D254" s="823" t="s">
        <v>631</v>
      </c>
      <c r="E254" s="795" t="s">
        <v>637</v>
      </c>
      <c r="F254" s="790" t="s">
        <v>8</v>
      </c>
      <c r="G254" s="790" t="s">
        <v>8</v>
      </c>
      <c r="H254" s="790" t="s">
        <v>8</v>
      </c>
      <c r="I254" s="790"/>
      <c r="J254" s="790"/>
      <c r="K254" s="965"/>
      <c r="L254" s="965"/>
    </row>
    <row r="255" spans="2:12" ht="75.75" customHeight="1" x14ac:dyDescent="0.2">
      <c r="B255" s="960"/>
      <c r="C255" s="794" t="s">
        <v>600</v>
      </c>
      <c r="D255" s="823" t="s">
        <v>633</v>
      </c>
      <c r="E255" s="795" t="s">
        <v>638</v>
      </c>
      <c r="F255" s="790" t="s">
        <v>8</v>
      </c>
      <c r="G255" s="790" t="s">
        <v>8</v>
      </c>
      <c r="H255" s="790" t="s">
        <v>8</v>
      </c>
      <c r="I255" s="790" t="s">
        <v>8</v>
      </c>
      <c r="J255" s="790"/>
      <c r="K255" s="965"/>
      <c r="L255" s="965"/>
    </row>
    <row r="256" spans="2:12" ht="20.25" customHeight="1" x14ac:dyDescent="0.2">
      <c r="B256" s="960" t="s">
        <v>639</v>
      </c>
      <c r="C256" s="794" t="s">
        <v>600</v>
      </c>
      <c r="D256" s="823" t="s">
        <v>629</v>
      </c>
      <c r="E256" s="795" t="s">
        <v>640</v>
      </c>
      <c r="F256" s="790" t="s">
        <v>8</v>
      </c>
      <c r="G256" s="790" t="s">
        <v>8</v>
      </c>
      <c r="H256" s="790" t="s">
        <v>8</v>
      </c>
      <c r="I256" s="790"/>
      <c r="J256" s="790"/>
      <c r="K256" s="965"/>
      <c r="L256" s="965"/>
    </row>
    <row r="257" spans="2:12" ht="18" customHeight="1" x14ac:dyDescent="0.2">
      <c r="B257" s="960"/>
      <c r="C257" s="794" t="s">
        <v>600</v>
      </c>
      <c r="D257" s="823" t="s">
        <v>631</v>
      </c>
      <c r="E257" s="795" t="s">
        <v>641</v>
      </c>
      <c r="F257" s="790" t="s">
        <v>8</v>
      </c>
      <c r="G257" s="790" t="s">
        <v>8</v>
      </c>
      <c r="H257" s="790" t="s">
        <v>8</v>
      </c>
      <c r="I257" s="790"/>
      <c r="J257" s="790"/>
      <c r="K257" s="965"/>
      <c r="L257" s="965"/>
    </row>
    <row r="258" spans="2:12" ht="66" customHeight="1" x14ac:dyDescent="0.2">
      <c r="B258" s="960"/>
      <c r="C258" s="794" t="s">
        <v>600</v>
      </c>
      <c r="D258" s="823" t="s">
        <v>633</v>
      </c>
      <c r="E258" s="795" t="s">
        <v>642</v>
      </c>
      <c r="F258" s="790" t="s">
        <v>8</v>
      </c>
      <c r="G258" s="790" t="s">
        <v>8</v>
      </c>
      <c r="H258" s="790" t="s">
        <v>8</v>
      </c>
      <c r="I258" s="790" t="s">
        <v>8</v>
      </c>
      <c r="J258" s="790"/>
      <c r="K258" s="965"/>
      <c r="L258" s="965"/>
    </row>
    <row r="259" spans="2:12" ht="23.25" customHeight="1" x14ac:dyDescent="0.2">
      <c r="B259" s="960" t="s">
        <v>643</v>
      </c>
      <c r="C259" s="794" t="s">
        <v>600</v>
      </c>
      <c r="D259" s="823" t="s">
        <v>629</v>
      </c>
      <c r="E259" s="795" t="s">
        <v>644</v>
      </c>
      <c r="F259" s="790" t="s">
        <v>8</v>
      </c>
      <c r="G259" s="790" t="s">
        <v>8</v>
      </c>
      <c r="H259" s="790" t="s">
        <v>8</v>
      </c>
      <c r="I259" s="790"/>
      <c r="J259" s="790"/>
      <c r="K259" s="965"/>
      <c r="L259" s="965"/>
    </row>
    <row r="260" spans="2:12" ht="24.75" customHeight="1" x14ac:dyDescent="0.2">
      <c r="B260" s="960"/>
      <c r="C260" s="794" t="s">
        <v>600</v>
      </c>
      <c r="D260" s="823" t="s">
        <v>631</v>
      </c>
      <c r="E260" s="795" t="s">
        <v>645</v>
      </c>
      <c r="F260" s="790" t="s">
        <v>8</v>
      </c>
      <c r="G260" s="790" t="s">
        <v>8</v>
      </c>
      <c r="H260" s="790" t="s">
        <v>8</v>
      </c>
      <c r="I260" s="790"/>
      <c r="J260" s="790"/>
      <c r="K260" s="965"/>
      <c r="L260" s="965"/>
    </row>
    <row r="261" spans="2:12" ht="94.5" customHeight="1" x14ac:dyDescent="0.2">
      <c r="B261" s="960"/>
      <c r="C261" s="794" t="s">
        <v>600</v>
      </c>
      <c r="D261" s="823" t="s">
        <v>633</v>
      </c>
      <c r="E261" s="795" t="s">
        <v>646</v>
      </c>
      <c r="F261" s="790" t="s">
        <v>8</v>
      </c>
      <c r="G261" s="790" t="s">
        <v>8</v>
      </c>
      <c r="H261" s="790" t="s">
        <v>8</v>
      </c>
      <c r="I261" s="790" t="s">
        <v>8</v>
      </c>
      <c r="J261" s="790"/>
      <c r="K261" s="966"/>
      <c r="L261" s="966"/>
    </row>
    <row r="262" spans="2:12" ht="37.5" customHeight="1" x14ac:dyDescent="0.2">
      <c r="B262" s="796"/>
      <c r="C262" s="796"/>
      <c r="D262" s="796" t="s">
        <v>647</v>
      </c>
      <c r="E262" s="796" t="s">
        <v>648</v>
      </c>
      <c r="F262" s="796"/>
      <c r="G262" s="757" t="s">
        <v>789</v>
      </c>
      <c r="H262" s="757" t="s">
        <v>29</v>
      </c>
      <c r="I262" s="757" t="s">
        <v>55</v>
      </c>
      <c r="J262" s="757" t="s">
        <v>11</v>
      </c>
      <c r="K262" s="757" t="s">
        <v>342</v>
      </c>
      <c r="L262" s="757" t="s">
        <v>790</v>
      </c>
    </row>
    <row r="263" spans="2:12" ht="14.45" customHeight="1" x14ac:dyDescent="0.2">
      <c r="B263" s="947" t="s">
        <v>649</v>
      </c>
      <c r="C263" s="796" t="s">
        <v>346</v>
      </c>
      <c r="D263" s="821" t="s">
        <v>650</v>
      </c>
      <c r="E263" s="753" t="s">
        <v>651</v>
      </c>
      <c r="F263" s="797"/>
      <c r="G263" s="798"/>
      <c r="H263" s="798"/>
      <c r="I263" s="798" t="s">
        <v>8</v>
      </c>
      <c r="J263" s="798" t="s">
        <v>8</v>
      </c>
      <c r="K263" s="822"/>
      <c r="L263" s="822"/>
    </row>
    <row r="264" spans="2:12" ht="14.45" customHeight="1" x14ac:dyDescent="0.2">
      <c r="B264" s="948"/>
      <c r="C264" s="796" t="s">
        <v>348</v>
      </c>
      <c r="D264" s="799" t="s">
        <v>652</v>
      </c>
      <c r="E264" s="573" t="s">
        <v>653</v>
      </c>
      <c r="F264" s="797"/>
      <c r="G264" s="798" t="s">
        <v>8</v>
      </c>
      <c r="H264" s="798"/>
      <c r="I264" s="798" t="s">
        <v>8</v>
      </c>
      <c r="J264" s="798" t="s">
        <v>8</v>
      </c>
      <c r="K264" s="822"/>
      <c r="L264" s="822"/>
    </row>
    <row r="265" spans="2:12" ht="14.45" customHeight="1" x14ac:dyDescent="0.2">
      <c r="B265" s="948"/>
      <c r="C265" s="796" t="s">
        <v>351</v>
      </c>
      <c r="D265" s="799" t="s">
        <v>654</v>
      </c>
      <c r="E265" s="573" t="s">
        <v>655</v>
      </c>
      <c r="F265" s="797"/>
      <c r="G265" s="798" t="s">
        <v>8</v>
      </c>
      <c r="H265" s="798"/>
      <c r="I265" s="798" t="s">
        <v>8</v>
      </c>
      <c r="J265" s="798" t="s">
        <v>8</v>
      </c>
      <c r="K265" s="822"/>
      <c r="L265" s="822"/>
    </row>
    <row r="266" spans="2:12" ht="14.45" customHeight="1" x14ac:dyDescent="0.2">
      <c r="B266" s="949"/>
      <c r="C266" s="796" t="s">
        <v>352</v>
      </c>
      <c r="D266" s="799" t="s">
        <v>656</v>
      </c>
      <c r="E266" s="573" t="s">
        <v>657</v>
      </c>
      <c r="F266" s="797"/>
      <c r="G266" s="798"/>
      <c r="H266" s="798"/>
      <c r="I266" s="798" t="s">
        <v>8</v>
      </c>
      <c r="J266" s="798" t="s">
        <v>8</v>
      </c>
      <c r="K266" s="822"/>
      <c r="L266" s="822"/>
    </row>
    <row r="267" spans="2:12" ht="33.75" x14ac:dyDescent="0.2">
      <c r="B267" s="947" t="s">
        <v>658</v>
      </c>
      <c r="C267" s="950"/>
      <c r="D267" s="953" t="s">
        <v>659</v>
      </c>
      <c r="E267" s="752" t="s">
        <v>660</v>
      </c>
      <c r="F267" s="784"/>
      <c r="G267" s="798" t="s">
        <v>8</v>
      </c>
      <c r="H267" s="798"/>
      <c r="I267" s="798" t="s">
        <v>8</v>
      </c>
      <c r="J267" s="798" t="s">
        <v>8</v>
      </c>
      <c r="K267" s="822"/>
      <c r="L267" s="822"/>
    </row>
    <row r="268" spans="2:12" ht="25.5" customHeight="1" x14ac:dyDescent="0.2">
      <c r="B268" s="948"/>
      <c r="C268" s="951"/>
      <c r="D268" s="954"/>
      <c r="E268" s="753" t="s">
        <v>661</v>
      </c>
      <c r="F268" s="784"/>
      <c r="G268" s="798" t="s">
        <v>8</v>
      </c>
      <c r="H268" s="798"/>
      <c r="I268" s="798" t="s">
        <v>8</v>
      </c>
      <c r="J268" s="798" t="s">
        <v>8</v>
      </c>
      <c r="K268" s="822"/>
      <c r="L268" s="822"/>
    </row>
    <row r="269" spans="2:12" ht="25.5" customHeight="1" x14ac:dyDescent="0.2">
      <c r="B269" s="948"/>
      <c r="C269" s="951"/>
      <c r="D269" s="954"/>
      <c r="E269" s="753" t="s">
        <v>662</v>
      </c>
      <c r="F269" s="784"/>
      <c r="G269" s="798" t="s">
        <v>8</v>
      </c>
      <c r="H269" s="798"/>
      <c r="I269" s="798" t="s">
        <v>8</v>
      </c>
      <c r="J269" s="798" t="s">
        <v>8</v>
      </c>
      <c r="K269" s="822"/>
      <c r="L269" s="822"/>
    </row>
    <row r="270" spans="2:12" ht="25.5" customHeight="1" x14ac:dyDescent="0.2">
      <c r="B270" s="948"/>
      <c r="C270" s="951"/>
      <c r="D270" s="954"/>
      <c r="E270" s="753" t="s">
        <v>663</v>
      </c>
      <c r="F270" s="784"/>
      <c r="G270" s="798" t="s">
        <v>8</v>
      </c>
      <c r="H270" s="798"/>
      <c r="I270" s="798" t="s">
        <v>8</v>
      </c>
      <c r="J270" s="798"/>
      <c r="K270" s="822"/>
      <c r="L270" s="822"/>
    </row>
    <row r="271" spans="2:12" ht="25.5" customHeight="1" x14ac:dyDescent="0.2">
      <c r="B271" s="949"/>
      <c r="C271" s="952"/>
      <c r="D271" s="955"/>
      <c r="E271" s="754" t="s">
        <v>664</v>
      </c>
      <c r="F271" s="784"/>
      <c r="G271" s="798" t="s">
        <v>8</v>
      </c>
      <c r="H271" s="798"/>
      <c r="I271" s="798" t="s">
        <v>8</v>
      </c>
      <c r="J271" s="798" t="s">
        <v>8</v>
      </c>
      <c r="K271" s="822" t="s">
        <v>198</v>
      </c>
      <c r="L271" s="822" t="s">
        <v>198</v>
      </c>
    </row>
    <row r="272" spans="2:12" ht="25.5" customHeight="1" x14ac:dyDescent="0.2">
      <c r="B272" s="800"/>
      <c r="C272" s="800"/>
      <c r="D272" s="801" t="s">
        <v>665</v>
      </c>
      <c r="E272" s="756"/>
      <c r="F272" s="802"/>
      <c r="G272" s="757" t="s">
        <v>789</v>
      </c>
      <c r="H272" s="757" t="s">
        <v>29</v>
      </c>
      <c r="I272" s="757" t="s">
        <v>55</v>
      </c>
      <c r="J272" s="757" t="s">
        <v>11</v>
      </c>
      <c r="K272" s="757" t="s">
        <v>342</v>
      </c>
      <c r="L272" s="757" t="s">
        <v>790</v>
      </c>
    </row>
    <row r="273" spans="2:12" ht="25.5" customHeight="1" x14ac:dyDescent="0.2">
      <c r="B273" s="837"/>
      <c r="C273" s="803"/>
      <c r="D273" s="784"/>
      <c r="E273" s="799"/>
      <c r="F273" s="573"/>
      <c r="G273" s="956" t="s">
        <v>198</v>
      </c>
      <c r="H273" s="956" t="s">
        <v>198</v>
      </c>
      <c r="I273" s="956" t="s">
        <v>198</v>
      </c>
      <c r="J273" s="956" t="s">
        <v>198</v>
      </c>
      <c r="K273" s="804"/>
      <c r="L273" s="956" t="s">
        <v>198</v>
      </c>
    </row>
    <row r="274" spans="2:12" ht="25.5" customHeight="1" x14ac:dyDescent="0.2">
      <c r="B274" s="837"/>
      <c r="C274" s="803"/>
      <c r="D274" s="784"/>
      <c r="E274" s="799"/>
      <c r="F274" s="573"/>
      <c r="G274" s="957"/>
      <c r="H274" s="957"/>
      <c r="I274" s="957"/>
      <c r="J274" s="957"/>
      <c r="K274" s="804"/>
      <c r="L274" s="957"/>
    </row>
    <row r="275" spans="2:12" ht="25.5" customHeight="1" x14ac:dyDescent="0.2">
      <c r="B275" s="837"/>
      <c r="C275" s="803"/>
      <c r="D275" s="784"/>
      <c r="E275" s="799"/>
      <c r="F275" s="573"/>
      <c r="G275" s="957"/>
      <c r="H275" s="957"/>
      <c r="I275" s="957"/>
      <c r="J275" s="957"/>
      <c r="K275" s="804"/>
      <c r="L275" s="957"/>
    </row>
    <row r="276" spans="2:12" ht="25.5" customHeight="1" x14ac:dyDescent="0.2">
      <c r="B276" s="837"/>
      <c r="C276" s="803"/>
      <c r="D276" s="784"/>
      <c r="E276" s="799"/>
      <c r="F276" s="573"/>
      <c r="G276" s="957"/>
      <c r="H276" s="957"/>
      <c r="I276" s="957"/>
      <c r="J276" s="957"/>
      <c r="K276" s="804"/>
      <c r="L276" s="957"/>
    </row>
    <row r="277" spans="2:12" ht="25.5" customHeight="1" x14ac:dyDescent="0.2">
      <c r="B277" s="837"/>
      <c r="C277" s="803"/>
      <c r="D277" s="784"/>
      <c r="E277" s="799"/>
      <c r="F277" s="573"/>
      <c r="G277" s="957"/>
      <c r="H277" s="957"/>
      <c r="I277" s="957"/>
      <c r="J277" s="957"/>
      <c r="K277" s="804"/>
      <c r="L277" s="957"/>
    </row>
    <row r="278" spans="2:12" ht="25.5" customHeight="1" x14ac:dyDescent="0.2">
      <c r="B278" s="837"/>
      <c r="C278" s="803"/>
      <c r="D278" s="784"/>
      <c r="E278" s="799"/>
      <c r="F278" s="573"/>
      <c r="G278" s="958"/>
      <c r="H278" s="958"/>
      <c r="I278" s="958"/>
      <c r="J278" s="958"/>
      <c r="K278" s="804"/>
      <c r="L278" s="958"/>
    </row>
    <row r="279" spans="2:12" ht="29.25" customHeight="1" x14ac:dyDescent="0.2">
      <c r="B279" s="805"/>
      <c r="C279" s="805"/>
      <c r="D279" s="806" t="s">
        <v>666</v>
      </c>
      <c r="E279" s="806" t="s">
        <v>667</v>
      </c>
      <c r="F279" s="807"/>
      <c r="G279" s="757" t="s">
        <v>789</v>
      </c>
      <c r="H279" s="757" t="s">
        <v>29</v>
      </c>
      <c r="I279" s="757" t="s">
        <v>55</v>
      </c>
      <c r="J279" s="757" t="s">
        <v>11</v>
      </c>
      <c r="K279" s="757" t="s">
        <v>342</v>
      </c>
      <c r="L279" s="757" t="s">
        <v>790</v>
      </c>
    </row>
    <row r="280" spans="2:12" ht="12.75" customHeight="1" x14ac:dyDescent="0.2">
      <c r="B280" s="941" t="s">
        <v>668</v>
      </c>
      <c r="C280" s="808"/>
      <c r="D280" s="838"/>
      <c r="E280" s="839" t="s">
        <v>669</v>
      </c>
      <c r="F280" s="809"/>
      <c r="G280" s="944" t="s">
        <v>198</v>
      </c>
      <c r="H280" s="944" t="s">
        <v>198</v>
      </c>
      <c r="I280" s="944" t="s">
        <v>198</v>
      </c>
      <c r="J280" s="944" t="s">
        <v>198</v>
      </c>
      <c r="K280" s="944" t="s">
        <v>198</v>
      </c>
      <c r="L280" s="755"/>
    </row>
    <row r="281" spans="2:12" ht="14.25" customHeight="1" x14ac:dyDescent="0.2">
      <c r="B281" s="942"/>
      <c r="C281" s="810"/>
      <c r="D281" s="763"/>
      <c r="E281" s="811" t="s">
        <v>670</v>
      </c>
      <c r="F281" s="812"/>
      <c r="G281" s="945"/>
      <c r="H281" s="945"/>
      <c r="I281" s="945"/>
      <c r="J281" s="945"/>
      <c r="K281" s="945"/>
      <c r="L281" s="790"/>
    </row>
    <row r="282" spans="2:12" ht="14.25" customHeight="1" x14ac:dyDescent="0.2">
      <c r="B282" s="942"/>
      <c r="C282" s="810"/>
      <c r="D282" s="763"/>
      <c r="E282" s="811" t="s">
        <v>671</v>
      </c>
      <c r="F282" s="813"/>
      <c r="G282" s="945"/>
      <c r="H282" s="945"/>
      <c r="I282" s="945"/>
      <c r="J282" s="945"/>
      <c r="K282" s="945"/>
      <c r="L282" s="790"/>
    </row>
    <row r="283" spans="2:12" ht="13.5" customHeight="1" x14ac:dyDescent="0.2">
      <c r="B283" s="942"/>
      <c r="C283" s="810"/>
      <c r="D283" s="763"/>
      <c r="E283" s="811" t="s">
        <v>672</v>
      </c>
      <c r="F283" s="813"/>
      <c r="G283" s="945"/>
      <c r="H283" s="945"/>
      <c r="I283" s="945"/>
      <c r="J283" s="945"/>
      <c r="K283" s="945"/>
      <c r="L283" s="790"/>
    </row>
    <row r="284" spans="2:12" ht="15" customHeight="1" x14ac:dyDescent="0.2">
      <c r="B284" s="942"/>
      <c r="C284" s="810"/>
      <c r="D284" s="763"/>
      <c r="E284" s="811" t="s">
        <v>673</v>
      </c>
      <c r="F284" s="813"/>
      <c r="G284" s="945"/>
      <c r="H284" s="945"/>
      <c r="I284" s="945"/>
      <c r="J284" s="945"/>
      <c r="K284" s="945"/>
      <c r="L284" s="790"/>
    </row>
    <row r="285" spans="2:12" ht="14.25" customHeight="1" x14ac:dyDescent="0.2">
      <c r="B285" s="942"/>
      <c r="C285" s="810"/>
      <c r="D285" s="763"/>
      <c r="E285" s="811" t="s">
        <v>674</v>
      </c>
      <c r="F285" s="813"/>
      <c r="G285" s="945"/>
      <c r="H285" s="945"/>
      <c r="I285" s="945"/>
      <c r="J285" s="945"/>
      <c r="K285" s="945"/>
      <c r="L285" s="790"/>
    </row>
    <row r="286" spans="2:12" ht="0.75" customHeight="1" x14ac:dyDescent="0.2">
      <c r="B286" s="942"/>
      <c r="C286" s="810"/>
      <c r="D286" s="763"/>
      <c r="E286" s="811" t="s">
        <v>675</v>
      </c>
      <c r="F286" s="813"/>
      <c r="G286" s="945"/>
      <c r="H286" s="945"/>
      <c r="I286" s="945"/>
      <c r="J286" s="945"/>
      <c r="K286" s="945"/>
      <c r="L286" s="790"/>
    </row>
    <row r="287" spans="2:12" ht="102" hidden="1" customHeight="1" x14ac:dyDescent="0.2">
      <c r="B287" s="942"/>
      <c r="C287" s="810"/>
      <c r="D287" s="763"/>
      <c r="E287" s="811" t="s">
        <v>676</v>
      </c>
      <c r="F287" s="813"/>
      <c r="G287" s="945"/>
      <c r="H287" s="945"/>
      <c r="I287" s="945"/>
      <c r="J287" s="945"/>
      <c r="K287" s="945"/>
      <c r="L287" s="790"/>
    </row>
    <row r="288" spans="2:12" ht="63.75" hidden="1" customHeight="1" x14ac:dyDescent="0.2">
      <c r="B288" s="942"/>
      <c r="C288" s="810"/>
      <c r="D288" s="763"/>
      <c r="E288" s="811" t="s">
        <v>677</v>
      </c>
      <c r="F288" s="813"/>
      <c r="G288" s="945"/>
      <c r="H288" s="945"/>
      <c r="I288" s="945"/>
      <c r="J288" s="945"/>
      <c r="K288" s="945"/>
      <c r="L288" s="790"/>
    </row>
    <row r="289" spans="2:12" ht="63.75" hidden="1" customHeight="1" x14ac:dyDescent="0.2">
      <c r="B289" s="942"/>
      <c r="C289" s="810"/>
      <c r="D289" s="763"/>
      <c r="E289" s="814" t="s">
        <v>678</v>
      </c>
      <c r="F289" s="813"/>
      <c r="G289" s="945"/>
      <c r="H289" s="945"/>
      <c r="I289" s="945"/>
      <c r="J289" s="945"/>
      <c r="K289" s="945"/>
      <c r="L289" s="790"/>
    </row>
    <row r="290" spans="2:12" ht="12.75" x14ac:dyDescent="0.2">
      <c r="B290" s="942"/>
      <c r="C290" s="815"/>
      <c r="D290" s="839"/>
      <c r="E290" s="839" t="s">
        <v>679</v>
      </c>
      <c r="F290" s="813"/>
      <c r="G290" s="945"/>
      <c r="H290" s="945"/>
      <c r="I290" s="945"/>
      <c r="J290" s="945"/>
      <c r="K290" s="945"/>
      <c r="L290" s="790"/>
    </row>
    <row r="291" spans="2:12" ht="12.75" x14ac:dyDescent="0.2">
      <c r="B291" s="942"/>
      <c r="C291" s="816"/>
      <c r="D291" s="811"/>
      <c r="E291" s="811" t="s">
        <v>680</v>
      </c>
      <c r="F291" s="813"/>
      <c r="G291" s="945"/>
      <c r="H291" s="945"/>
      <c r="I291" s="945"/>
      <c r="J291" s="945"/>
      <c r="K291" s="945"/>
      <c r="L291" s="790"/>
    </row>
    <row r="292" spans="2:12" ht="38.25" customHeight="1" x14ac:dyDescent="0.2">
      <c r="B292" s="942"/>
      <c r="C292" s="816"/>
      <c r="D292" s="811"/>
      <c r="E292" s="811" t="s">
        <v>681</v>
      </c>
      <c r="F292" s="813"/>
      <c r="G292" s="945"/>
      <c r="H292" s="945"/>
      <c r="I292" s="945"/>
      <c r="J292" s="945"/>
      <c r="K292" s="945"/>
      <c r="L292" s="790"/>
    </row>
    <row r="293" spans="2:12" ht="63.75" customHeight="1" x14ac:dyDescent="0.2">
      <c r="B293" s="942"/>
      <c r="C293" s="816"/>
      <c r="D293" s="811"/>
      <c r="E293" s="811" t="s">
        <v>682</v>
      </c>
      <c r="F293" s="813"/>
      <c r="G293" s="945"/>
      <c r="H293" s="945"/>
      <c r="I293" s="945"/>
      <c r="J293" s="945"/>
      <c r="K293" s="945"/>
      <c r="L293" s="790"/>
    </row>
    <row r="294" spans="2:12" ht="12.75" x14ac:dyDescent="0.2">
      <c r="B294" s="942"/>
      <c r="C294" s="816"/>
      <c r="D294" s="811"/>
      <c r="E294" s="811" t="s">
        <v>683</v>
      </c>
      <c r="F294" s="813"/>
      <c r="G294" s="945"/>
      <c r="H294" s="945"/>
      <c r="I294" s="945"/>
      <c r="J294" s="945"/>
      <c r="K294" s="945"/>
      <c r="L294" s="790"/>
    </row>
    <row r="295" spans="2:12" ht="38.25" customHeight="1" x14ac:dyDescent="0.2">
      <c r="B295" s="942"/>
      <c r="C295" s="816"/>
      <c r="D295" s="811"/>
      <c r="E295" s="811" t="s">
        <v>684</v>
      </c>
      <c r="F295" s="813"/>
      <c r="G295" s="945"/>
      <c r="H295" s="945"/>
      <c r="I295" s="945"/>
      <c r="J295" s="945"/>
      <c r="K295" s="945"/>
      <c r="L295" s="790"/>
    </row>
    <row r="296" spans="2:12" ht="12.75" x14ac:dyDescent="0.2">
      <c r="B296" s="942"/>
      <c r="C296" s="817"/>
      <c r="D296" s="811"/>
      <c r="E296" s="811" t="s">
        <v>685</v>
      </c>
      <c r="F296" s="813"/>
      <c r="G296" s="945"/>
      <c r="H296" s="945"/>
      <c r="I296" s="945"/>
      <c r="J296" s="945"/>
      <c r="K296" s="945"/>
      <c r="L296" s="790"/>
    </row>
    <row r="297" spans="2:12" ht="12.75" x14ac:dyDescent="0.2">
      <c r="B297" s="942"/>
      <c r="C297" s="815"/>
      <c r="D297" s="840"/>
      <c r="E297" s="840" t="s">
        <v>686</v>
      </c>
      <c r="F297" s="813"/>
      <c r="G297" s="945"/>
      <c r="H297" s="945"/>
      <c r="I297" s="945"/>
      <c r="J297" s="945"/>
      <c r="K297" s="945"/>
      <c r="L297" s="790"/>
    </row>
    <row r="298" spans="2:12" ht="12.75" customHeight="1" x14ac:dyDescent="0.2">
      <c r="B298" s="942"/>
      <c r="C298" s="816"/>
      <c r="D298" s="811"/>
      <c r="E298" s="811" t="s">
        <v>687</v>
      </c>
      <c r="F298" s="813"/>
      <c r="G298" s="945"/>
      <c r="H298" s="945"/>
      <c r="I298" s="945"/>
      <c r="J298" s="945"/>
      <c r="K298" s="945"/>
      <c r="L298" s="790"/>
    </row>
    <row r="299" spans="2:12" ht="12.75" hidden="1" customHeight="1" x14ac:dyDescent="0.2">
      <c r="B299" s="942"/>
      <c r="C299" s="816"/>
      <c r="D299" s="811"/>
      <c r="E299" s="811" t="s">
        <v>688</v>
      </c>
      <c r="F299" s="813"/>
      <c r="G299" s="945"/>
      <c r="H299" s="945"/>
      <c r="I299" s="945"/>
      <c r="J299" s="945"/>
      <c r="K299" s="945"/>
      <c r="L299" s="790"/>
    </row>
    <row r="300" spans="2:12" ht="12.75" hidden="1" customHeight="1" x14ac:dyDescent="0.2">
      <c r="B300" s="942"/>
      <c r="C300" s="816"/>
      <c r="D300" s="811"/>
      <c r="E300" s="811" t="s">
        <v>689</v>
      </c>
      <c r="F300" s="813"/>
      <c r="G300" s="945"/>
      <c r="H300" s="945"/>
      <c r="I300" s="945"/>
      <c r="J300" s="945"/>
      <c r="K300" s="945"/>
      <c r="L300" s="790"/>
    </row>
    <row r="301" spans="2:12" ht="12.75" hidden="1" customHeight="1" x14ac:dyDescent="0.2">
      <c r="B301" s="942"/>
      <c r="C301" s="817"/>
      <c r="D301" s="811"/>
      <c r="E301" s="811" t="s">
        <v>690</v>
      </c>
      <c r="F301" s="813"/>
      <c r="G301" s="945"/>
      <c r="H301" s="945"/>
      <c r="I301" s="945"/>
      <c r="J301" s="945"/>
      <c r="K301" s="945"/>
      <c r="L301" s="790"/>
    </row>
    <row r="302" spans="2:12" ht="12.75" hidden="1" customHeight="1" x14ac:dyDescent="0.2">
      <c r="B302" s="942"/>
      <c r="C302" s="815"/>
      <c r="D302" s="840"/>
      <c r="E302" s="840" t="s">
        <v>691</v>
      </c>
      <c r="F302" s="813"/>
      <c r="G302" s="945"/>
      <c r="H302" s="945"/>
      <c r="I302" s="945"/>
      <c r="J302" s="945"/>
      <c r="K302" s="945"/>
      <c r="L302" s="790"/>
    </row>
    <row r="303" spans="2:12" ht="12.75" hidden="1" customHeight="1" x14ac:dyDescent="0.2">
      <c r="B303" s="942"/>
      <c r="C303" s="816"/>
      <c r="D303" s="811"/>
      <c r="E303" s="811" t="s">
        <v>692</v>
      </c>
      <c r="F303" s="813"/>
      <c r="G303" s="945"/>
      <c r="H303" s="945"/>
      <c r="I303" s="945"/>
      <c r="J303" s="945"/>
      <c r="K303" s="945"/>
      <c r="L303" s="790"/>
    </row>
    <row r="304" spans="2:12" ht="12.75" hidden="1" customHeight="1" x14ac:dyDescent="0.2">
      <c r="B304" s="942"/>
      <c r="C304" s="816"/>
      <c r="D304" s="811"/>
      <c r="E304" s="811" t="s">
        <v>693</v>
      </c>
      <c r="F304" s="813"/>
      <c r="G304" s="945"/>
      <c r="H304" s="945"/>
      <c r="I304" s="945"/>
      <c r="J304" s="945"/>
      <c r="K304" s="945"/>
      <c r="L304" s="790"/>
    </row>
    <row r="305" spans="2:12" ht="12.75" hidden="1" customHeight="1" x14ac:dyDescent="0.2">
      <c r="B305" s="942"/>
      <c r="C305" s="816"/>
      <c r="D305" s="811"/>
      <c r="E305" s="811" t="s">
        <v>694</v>
      </c>
      <c r="F305" s="813"/>
      <c r="G305" s="945"/>
      <c r="H305" s="945"/>
      <c r="I305" s="945"/>
      <c r="J305" s="945"/>
      <c r="K305" s="945"/>
      <c r="L305" s="790"/>
    </row>
    <row r="306" spans="2:12" ht="12.75" hidden="1" customHeight="1" x14ac:dyDescent="0.2">
      <c r="B306" s="942"/>
      <c r="C306" s="816"/>
      <c r="D306" s="811"/>
      <c r="E306" s="811" t="s">
        <v>695</v>
      </c>
      <c r="F306" s="813"/>
      <c r="G306" s="945"/>
      <c r="H306" s="945"/>
      <c r="I306" s="945"/>
      <c r="J306" s="945"/>
      <c r="K306" s="945"/>
      <c r="L306" s="790"/>
    </row>
    <row r="307" spans="2:12" ht="12" hidden="1" customHeight="1" x14ac:dyDescent="0.2">
      <c r="B307" s="942"/>
      <c r="C307" s="816"/>
      <c r="D307" s="811"/>
      <c r="E307" s="811" t="s">
        <v>696</v>
      </c>
      <c r="F307" s="813"/>
      <c r="G307" s="945"/>
      <c r="H307" s="945"/>
      <c r="I307" s="945"/>
      <c r="J307" s="945"/>
      <c r="K307" s="945"/>
      <c r="L307" s="790"/>
    </row>
    <row r="308" spans="2:12" ht="25.5" x14ac:dyDescent="0.2">
      <c r="B308" s="942"/>
      <c r="C308" s="817"/>
      <c r="D308" s="811"/>
      <c r="E308" s="811" t="s">
        <v>697</v>
      </c>
      <c r="F308" s="813"/>
      <c r="G308" s="945"/>
      <c r="H308" s="945"/>
      <c r="I308" s="945"/>
      <c r="J308" s="945"/>
      <c r="K308" s="945"/>
      <c r="L308" s="790"/>
    </row>
    <row r="309" spans="2:12" ht="0.75" customHeight="1" x14ac:dyDescent="0.2">
      <c r="B309" s="942"/>
      <c r="C309" s="815"/>
      <c r="D309" s="840"/>
      <c r="E309" s="840" t="s">
        <v>698</v>
      </c>
      <c r="F309" s="813"/>
      <c r="G309" s="945"/>
      <c r="H309" s="945"/>
      <c r="I309" s="945"/>
      <c r="J309" s="945"/>
      <c r="K309" s="945"/>
      <c r="L309" s="790"/>
    </row>
    <row r="310" spans="2:12" ht="12.75" hidden="1" customHeight="1" x14ac:dyDescent="0.2">
      <c r="B310" s="942"/>
      <c r="C310" s="818"/>
      <c r="D310" s="811"/>
      <c r="E310" s="811" t="s">
        <v>699</v>
      </c>
      <c r="F310" s="813"/>
      <c r="G310" s="945"/>
      <c r="H310" s="945"/>
      <c r="I310" s="945"/>
      <c r="J310" s="945"/>
      <c r="K310" s="945"/>
      <c r="L310" s="790"/>
    </row>
    <row r="311" spans="2:12" ht="12.75" hidden="1" customHeight="1" x14ac:dyDescent="0.2">
      <c r="B311" s="942"/>
      <c r="C311" s="818"/>
      <c r="D311" s="811"/>
      <c r="E311" s="811" t="s">
        <v>700</v>
      </c>
      <c r="F311" s="813"/>
      <c r="G311" s="945"/>
      <c r="H311" s="945"/>
      <c r="I311" s="945"/>
      <c r="J311" s="945"/>
      <c r="K311" s="945"/>
      <c r="L311" s="790"/>
    </row>
    <row r="312" spans="2:12" ht="12.75" hidden="1" customHeight="1" x14ac:dyDescent="0.2">
      <c r="B312" s="942"/>
      <c r="C312" s="818"/>
      <c r="D312" s="811"/>
      <c r="E312" s="811" t="s">
        <v>701</v>
      </c>
      <c r="F312" s="813"/>
      <c r="G312" s="945"/>
      <c r="H312" s="945"/>
      <c r="I312" s="945"/>
      <c r="J312" s="945"/>
      <c r="K312" s="945"/>
      <c r="L312" s="790"/>
    </row>
    <row r="313" spans="2:12" ht="12.75" hidden="1" customHeight="1" x14ac:dyDescent="0.2">
      <c r="B313" s="942"/>
      <c r="C313" s="818"/>
      <c r="D313" s="811"/>
      <c r="E313" s="811" t="s">
        <v>702</v>
      </c>
      <c r="F313" s="813"/>
      <c r="G313" s="945"/>
      <c r="H313" s="945"/>
      <c r="I313" s="945"/>
      <c r="J313" s="945"/>
      <c r="K313" s="945"/>
      <c r="L313" s="790"/>
    </row>
    <row r="314" spans="2:12" ht="12.75" hidden="1" customHeight="1" x14ac:dyDescent="0.2">
      <c r="B314" s="942"/>
      <c r="C314" s="818"/>
      <c r="D314" s="811"/>
      <c r="E314" s="811" t="s">
        <v>703</v>
      </c>
      <c r="F314" s="813"/>
      <c r="G314" s="945"/>
      <c r="H314" s="945"/>
      <c r="I314" s="945"/>
      <c r="J314" s="945"/>
      <c r="K314" s="945"/>
      <c r="L314" s="790"/>
    </row>
    <row r="315" spans="2:12" ht="12" customHeight="1" x14ac:dyDescent="0.2">
      <c r="B315" s="942"/>
      <c r="C315" s="818"/>
      <c r="D315" s="811"/>
      <c r="E315" s="811" t="s">
        <v>704</v>
      </c>
      <c r="F315" s="813"/>
      <c r="G315" s="945"/>
      <c r="H315" s="945"/>
      <c r="I315" s="945"/>
      <c r="J315" s="945"/>
      <c r="K315" s="945"/>
      <c r="L315" s="790"/>
    </row>
    <row r="316" spans="2:12" ht="25.5" hidden="1" customHeight="1" x14ac:dyDescent="0.2">
      <c r="B316" s="942"/>
      <c r="C316" s="818"/>
      <c r="D316" s="811"/>
      <c r="E316" s="811" t="s">
        <v>705</v>
      </c>
      <c r="F316" s="813"/>
      <c r="G316" s="945"/>
      <c r="H316" s="945"/>
      <c r="I316" s="945"/>
      <c r="J316" s="945"/>
      <c r="K316" s="945"/>
      <c r="L316" s="790"/>
    </row>
    <row r="317" spans="2:12" ht="12.75" hidden="1" customHeight="1" x14ac:dyDescent="0.2">
      <c r="B317" s="942"/>
      <c r="C317" s="818"/>
      <c r="D317" s="811"/>
      <c r="E317" s="811" t="s">
        <v>706</v>
      </c>
      <c r="F317" s="813"/>
      <c r="G317" s="945"/>
      <c r="H317" s="945"/>
      <c r="I317" s="945"/>
      <c r="J317" s="945"/>
      <c r="K317" s="945"/>
      <c r="L317" s="790"/>
    </row>
    <row r="318" spans="2:12" ht="25.5" hidden="1" customHeight="1" x14ac:dyDescent="0.2">
      <c r="B318" s="942"/>
      <c r="C318" s="819"/>
      <c r="D318" s="811"/>
      <c r="E318" s="811" t="s">
        <v>707</v>
      </c>
      <c r="F318" s="813"/>
      <c r="G318" s="945"/>
      <c r="H318" s="945"/>
      <c r="I318" s="945"/>
      <c r="J318" s="945"/>
      <c r="K318" s="945"/>
      <c r="L318" s="790"/>
    </row>
    <row r="319" spans="2:12" ht="25.5" hidden="1" customHeight="1" x14ac:dyDescent="0.2">
      <c r="B319" s="942"/>
      <c r="C319" s="815"/>
      <c r="D319" s="840"/>
      <c r="E319" s="840" t="s">
        <v>708</v>
      </c>
      <c r="F319" s="813"/>
      <c r="G319" s="945"/>
      <c r="H319" s="945"/>
      <c r="I319" s="945"/>
      <c r="J319" s="945"/>
      <c r="K319" s="945"/>
      <c r="L319" s="790"/>
    </row>
    <row r="320" spans="2:12" ht="25.5" x14ac:dyDescent="0.2">
      <c r="B320" s="942"/>
      <c r="C320" s="818"/>
      <c r="D320" s="811"/>
      <c r="E320" s="811" t="s">
        <v>709</v>
      </c>
      <c r="F320" s="813"/>
      <c r="G320" s="945"/>
      <c r="H320" s="945"/>
      <c r="I320" s="945"/>
      <c r="J320" s="945"/>
      <c r="K320" s="945"/>
      <c r="L320" s="790"/>
    </row>
    <row r="321" spans="2:12" ht="12.75" hidden="1" customHeight="1" x14ac:dyDescent="0.2">
      <c r="B321" s="942"/>
      <c r="C321" s="819"/>
      <c r="D321" s="814"/>
      <c r="E321" s="814" t="s">
        <v>710</v>
      </c>
      <c r="F321" s="813"/>
      <c r="G321" s="945"/>
      <c r="H321" s="945"/>
      <c r="I321" s="945"/>
      <c r="J321" s="945"/>
      <c r="K321" s="945"/>
      <c r="L321" s="790"/>
    </row>
    <row r="322" spans="2:12" ht="12.75" hidden="1" customHeight="1" x14ac:dyDescent="0.2">
      <c r="B322" s="942"/>
      <c r="C322" s="815"/>
      <c r="D322" s="840"/>
      <c r="E322" s="840" t="s">
        <v>711</v>
      </c>
      <c r="F322" s="813"/>
      <c r="G322" s="945"/>
      <c r="H322" s="945"/>
      <c r="I322" s="945"/>
      <c r="J322" s="945"/>
      <c r="K322" s="945"/>
      <c r="L322" s="790"/>
    </row>
    <row r="323" spans="2:12" ht="11.25" hidden="1" customHeight="1" x14ac:dyDescent="0.2">
      <c r="B323" s="942"/>
      <c r="C323" s="818"/>
      <c r="D323" s="811"/>
      <c r="E323" s="811" t="s">
        <v>712</v>
      </c>
      <c r="F323" s="813"/>
      <c r="G323" s="945"/>
      <c r="H323" s="945"/>
      <c r="I323" s="945"/>
      <c r="J323" s="945"/>
      <c r="K323" s="945"/>
      <c r="L323" s="790"/>
    </row>
    <row r="324" spans="2:12" ht="25.5" hidden="1" customHeight="1" x14ac:dyDescent="0.2">
      <c r="B324" s="942"/>
      <c r="C324" s="818"/>
      <c r="D324" s="811"/>
      <c r="E324" s="811" t="s">
        <v>713</v>
      </c>
      <c r="F324" s="813"/>
      <c r="G324" s="945"/>
      <c r="H324" s="945"/>
      <c r="I324" s="945"/>
      <c r="J324" s="945"/>
      <c r="K324" s="945"/>
      <c r="L324" s="790"/>
    </row>
    <row r="325" spans="2:12" ht="12.75" hidden="1" customHeight="1" x14ac:dyDescent="0.2">
      <c r="B325" s="942"/>
      <c r="C325" s="818"/>
      <c r="D325" s="811"/>
      <c r="E325" s="811" t="s">
        <v>714</v>
      </c>
      <c r="F325" s="813"/>
      <c r="G325" s="945"/>
      <c r="H325" s="945"/>
      <c r="I325" s="945"/>
      <c r="J325" s="945"/>
      <c r="K325" s="945"/>
      <c r="L325" s="790"/>
    </row>
    <row r="326" spans="2:12" ht="12.75" hidden="1" customHeight="1" x14ac:dyDescent="0.2">
      <c r="B326" s="942"/>
      <c r="C326" s="818"/>
      <c r="D326" s="811"/>
      <c r="E326" s="811" t="s">
        <v>715</v>
      </c>
      <c r="F326" s="813"/>
      <c r="G326" s="945"/>
      <c r="H326" s="945"/>
      <c r="I326" s="945"/>
      <c r="J326" s="945"/>
      <c r="K326" s="945"/>
      <c r="L326" s="790"/>
    </row>
    <row r="327" spans="2:12" ht="12.75" x14ac:dyDescent="0.2">
      <c r="B327" s="942"/>
      <c r="C327" s="818"/>
      <c r="D327" s="841"/>
      <c r="E327" s="841"/>
      <c r="F327" s="813"/>
      <c r="G327" s="945"/>
      <c r="H327" s="945"/>
      <c r="I327" s="945"/>
      <c r="J327" s="945"/>
      <c r="K327" s="945"/>
      <c r="L327" s="790"/>
    </row>
    <row r="328" spans="2:12" ht="12.75" hidden="1" customHeight="1" x14ac:dyDescent="0.2">
      <c r="B328" s="942"/>
      <c r="C328" s="818"/>
      <c r="D328" s="811"/>
      <c r="E328" s="811"/>
      <c r="F328" s="813"/>
      <c r="G328" s="945"/>
      <c r="H328" s="945"/>
      <c r="I328" s="945"/>
      <c r="J328" s="945"/>
      <c r="K328" s="945"/>
      <c r="L328" s="790"/>
    </row>
    <row r="329" spans="2:12" ht="12.75" hidden="1" customHeight="1" x14ac:dyDescent="0.2">
      <c r="B329" s="942"/>
      <c r="C329" s="818"/>
      <c r="D329" s="811"/>
      <c r="E329" s="811"/>
      <c r="F329" s="813"/>
      <c r="G329" s="945"/>
      <c r="H329" s="945"/>
      <c r="I329" s="945"/>
      <c r="J329" s="945"/>
      <c r="K329" s="945"/>
      <c r="L329" s="790"/>
    </row>
    <row r="330" spans="2:12" ht="12.75" hidden="1" customHeight="1" x14ac:dyDescent="0.2">
      <c r="B330" s="942"/>
      <c r="C330" s="818"/>
      <c r="D330" s="841"/>
      <c r="E330" s="841"/>
      <c r="F330" s="813"/>
      <c r="G330" s="945"/>
      <c r="H330" s="945"/>
      <c r="I330" s="945"/>
      <c r="J330" s="945"/>
      <c r="K330" s="945"/>
      <c r="L330" s="790"/>
    </row>
    <row r="331" spans="2:12" ht="12.75" hidden="1" customHeight="1" x14ac:dyDescent="0.2">
      <c r="B331" s="942"/>
      <c r="C331" s="818"/>
      <c r="D331" s="841"/>
      <c r="E331" s="841"/>
      <c r="F331" s="813"/>
      <c r="G331" s="945"/>
      <c r="H331" s="945"/>
      <c r="I331" s="945"/>
      <c r="J331" s="945"/>
      <c r="K331" s="945"/>
      <c r="L331" s="790"/>
    </row>
    <row r="332" spans="2:12" ht="25.5" hidden="1" customHeight="1" x14ac:dyDescent="0.2">
      <c r="B332" s="942"/>
      <c r="C332" s="819"/>
      <c r="D332" s="841"/>
      <c r="E332" s="841"/>
      <c r="F332" s="813"/>
      <c r="G332" s="945"/>
      <c r="H332" s="945"/>
      <c r="I332" s="945"/>
      <c r="J332" s="945"/>
      <c r="K332" s="945"/>
      <c r="L332" s="790"/>
    </row>
    <row r="333" spans="2:12" ht="12.75" hidden="1" customHeight="1" x14ac:dyDescent="0.2">
      <c r="B333" s="942"/>
      <c r="C333" s="815"/>
      <c r="D333" s="820"/>
      <c r="E333" s="820" t="s">
        <v>716</v>
      </c>
      <c r="F333" s="813"/>
      <c r="G333" s="945"/>
      <c r="H333" s="945"/>
      <c r="I333" s="945"/>
      <c r="J333" s="945"/>
      <c r="K333" s="945"/>
      <c r="L333" s="790"/>
    </row>
    <row r="334" spans="2:12" ht="25.5" hidden="1" customHeight="1" x14ac:dyDescent="0.2">
      <c r="B334" s="943"/>
      <c r="C334" s="819"/>
      <c r="D334" s="814"/>
      <c r="E334" s="814" t="s">
        <v>717</v>
      </c>
      <c r="F334" s="813"/>
      <c r="G334" s="946"/>
      <c r="H334" s="946"/>
      <c r="I334" s="946"/>
      <c r="J334" s="946"/>
      <c r="K334" s="946"/>
      <c r="L334" s="790"/>
    </row>
    <row r="335" spans="2:12" ht="12.75" hidden="1" customHeight="1" x14ac:dyDescent="0.2"/>
    <row r="336" spans="2:12" ht="12.75" hidden="1" customHeight="1" x14ac:dyDescent="0.2"/>
    <row r="337" ht="12" customHeight="1" x14ac:dyDescent="0.2"/>
    <row r="338" ht="25.5" hidden="1" customHeight="1" x14ac:dyDescent="0.2"/>
    <row r="339" ht="12.75" hidden="1" customHeight="1" x14ac:dyDescent="0.2"/>
    <row r="341" ht="0.75" customHeight="1" x14ac:dyDescent="0.2"/>
    <row r="342" ht="12.75" hidden="1" customHeight="1" x14ac:dyDescent="0.2"/>
    <row r="343" ht="12.75" hidden="1" customHeight="1" x14ac:dyDescent="0.2"/>
    <row r="344" ht="12.75" hidden="1" customHeight="1" x14ac:dyDescent="0.2"/>
    <row r="345" ht="12.75" hidden="1" customHeight="1" x14ac:dyDescent="0.2"/>
    <row r="346" ht="12.75" hidden="1" customHeight="1" x14ac:dyDescent="0.2"/>
    <row r="347" ht="12.75" hidden="1" customHeight="1" x14ac:dyDescent="0.2"/>
    <row r="348" ht="12.75" hidden="1" customHeight="1" x14ac:dyDescent="0.2"/>
    <row r="349" ht="12.75" hidden="1" customHeight="1" x14ac:dyDescent="0.2"/>
    <row r="350" ht="12.75" hidden="1" customHeight="1" x14ac:dyDescent="0.2"/>
    <row r="352" ht="12.75" hidden="1" customHeight="1" x14ac:dyDescent="0.2"/>
    <row r="353" ht="14.45" customHeight="1" x14ac:dyDescent="0.2"/>
    <row r="354" ht="14.45" customHeight="1" x14ac:dyDescent="0.2"/>
    <row r="355" ht="14.45" customHeight="1" x14ac:dyDescent="0.2"/>
    <row r="356" ht="14.45" customHeight="1" x14ac:dyDescent="0.2"/>
    <row r="357" ht="14.45" customHeight="1" x14ac:dyDescent="0.2"/>
    <row r="358" ht="14.45" customHeight="1" x14ac:dyDescent="0.2"/>
    <row r="359" ht="14.45" customHeight="1" x14ac:dyDescent="0.2"/>
    <row r="360" ht="14.45" customHeight="1" x14ac:dyDescent="0.2"/>
    <row r="361" ht="14.45" customHeight="1" x14ac:dyDescent="0.2"/>
    <row r="362" ht="14.45" customHeight="1" x14ac:dyDescent="0.2"/>
    <row r="363" ht="14.45" customHeight="1" x14ac:dyDescent="0.2"/>
    <row r="364" ht="14.45" customHeight="1" x14ac:dyDescent="0.2"/>
    <row r="365" ht="14.45" customHeight="1" x14ac:dyDescent="0.2"/>
    <row r="366" ht="14.45" customHeight="1" x14ac:dyDescent="0.2"/>
    <row r="367" ht="14.45" customHeight="1" x14ac:dyDescent="0.2"/>
  </sheetData>
  <mergeCells count="413">
    <mergeCell ref="B1:E1"/>
    <mergeCell ref="B3:B30"/>
    <mergeCell ref="C3:C8"/>
    <mergeCell ref="D3:D8"/>
    <mergeCell ref="G3:G8"/>
    <mergeCell ref="H3:H8"/>
    <mergeCell ref="I3:I8"/>
    <mergeCell ref="J3:J8"/>
    <mergeCell ref="K3:K8"/>
    <mergeCell ref="C15:C20"/>
    <mergeCell ref="D15:D20"/>
    <mergeCell ref="G15:G20"/>
    <mergeCell ref="H15:H20"/>
    <mergeCell ref="I15:I20"/>
    <mergeCell ref="J15:J20"/>
    <mergeCell ref="K15:K20"/>
    <mergeCell ref="C24:C26"/>
    <mergeCell ref="D24:D26"/>
    <mergeCell ref="G24:G26"/>
    <mergeCell ref="H24:H26"/>
    <mergeCell ref="I24:I26"/>
    <mergeCell ref="J24:J26"/>
    <mergeCell ref="K24:K26"/>
    <mergeCell ref="L3:L8"/>
    <mergeCell ref="C9:C14"/>
    <mergeCell ref="D9:D14"/>
    <mergeCell ref="G9:G14"/>
    <mergeCell ref="H9:H14"/>
    <mergeCell ref="I9:I14"/>
    <mergeCell ref="J9:J14"/>
    <mergeCell ref="K9:K14"/>
    <mergeCell ref="L9:L14"/>
    <mergeCell ref="L15:L20"/>
    <mergeCell ref="C21:C23"/>
    <mergeCell ref="D21:D23"/>
    <mergeCell ref="G21:G23"/>
    <mergeCell ref="H21:H23"/>
    <mergeCell ref="I21:I23"/>
    <mergeCell ref="J21:J23"/>
    <mergeCell ref="K21:K23"/>
    <mergeCell ref="L21:L23"/>
    <mergeCell ref="L24:L26"/>
    <mergeCell ref="C27:C30"/>
    <mergeCell ref="D27:D30"/>
    <mergeCell ref="G27:G30"/>
    <mergeCell ref="H27:H30"/>
    <mergeCell ref="I27:I30"/>
    <mergeCell ref="J27:J30"/>
    <mergeCell ref="K27:K30"/>
    <mergeCell ref="L27:L30"/>
    <mergeCell ref="B31:B42"/>
    <mergeCell ref="C31:C36"/>
    <mergeCell ref="D31:D36"/>
    <mergeCell ref="G31:G36"/>
    <mergeCell ref="H31:H36"/>
    <mergeCell ref="I31:I36"/>
    <mergeCell ref="J31:J36"/>
    <mergeCell ref="K31:K36"/>
    <mergeCell ref="L31:L36"/>
    <mergeCell ref="C37:C40"/>
    <mergeCell ref="D37:D40"/>
    <mergeCell ref="G37:G40"/>
    <mergeCell ref="H37:H40"/>
    <mergeCell ref="I37:I40"/>
    <mergeCell ref="J37:J40"/>
    <mergeCell ref="K37:K40"/>
    <mergeCell ref="L37:L40"/>
    <mergeCell ref="C41:C42"/>
    <mergeCell ref="D41:D42"/>
    <mergeCell ref="G41:G42"/>
    <mergeCell ref="H41:H42"/>
    <mergeCell ref="I41:I42"/>
    <mergeCell ref="J41:J42"/>
    <mergeCell ref="K41:K42"/>
    <mergeCell ref="L41:L42"/>
    <mergeCell ref="B43:B59"/>
    <mergeCell ref="C43:C44"/>
    <mergeCell ref="D43:D44"/>
    <mergeCell ref="G43:G44"/>
    <mergeCell ref="H43:H44"/>
    <mergeCell ref="I43:I44"/>
    <mergeCell ref="J43:J44"/>
    <mergeCell ref="K43:K44"/>
    <mergeCell ref="L43:L44"/>
    <mergeCell ref="C45:C50"/>
    <mergeCell ref="D45:D50"/>
    <mergeCell ref="G45:G50"/>
    <mergeCell ref="H45:H50"/>
    <mergeCell ref="I45:I50"/>
    <mergeCell ref="J45:J50"/>
    <mergeCell ref="K45:K50"/>
    <mergeCell ref="L45:L50"/>
    <mergeCell ref="C51:C54"/>
    <mergeCell ref="D51:D54"/>
    <mergeCell ref="G51:G54"/>
    <mergeCell ref="H51:H54"/>
    <mergeCell ref="I51:I54"/>
    <mergeCell ref="J51:J54"/>
    <mergeCell ref="K51:K54"/>
    <mergeCell ref="L51:L54"/>
    <mergeCell ref="C55:C59"/>
    <mergeCell ref="D55:D59"/>
    <mergeCell ref="G55:G59"/>
    <mergeCell ref="H55:H59"/>
    <mergeCell ref="I55:I59"/>
    <mergeCell ref="J55:J59"/>
    <mergeCell ref="K55:K59"/>
    <mergeCell ref="L55:L59"/>
    <mergeCell ref="B60:B74"/>
    <mergeCell ref="C60:C61"/>
    <mergeCell ref="D60:D61"/>
    <mergeCell ref="G60:G61"/>
    <mergeCell ref="H60:H61"/>
    <mergeCell ref="I60:I61"/>
    <mergeCell ref="J60:J61"/>
    <mergeCell ref="K60:K61"/>
    <mergeCell ref="L60:L61"/>
    <mergeCell ref="C62:C64"/>
    <mergeCell ref="D62:D64"/>
    <mergeCell ref="G62:G64"/>
    <mergeCell ref="H62:H64"/>
    <mergeCell ref="I62:I64"/>
    <mergeCell ref="J62:J64"/>
    <mergeCell ref="K62:K64"/>
    <mergeCell ref="L62:L64"/>
    <mergeCell ref="C65:C67"/>
    <mergeCell ref="D65:D67"/>
    <mergeCell ref="G65:G67"/>
    <mergeCell ref="H65:H67"/>
    <mergeCell ref="I65:I67"/>
    <mergeCell ref="J65:J67"/>
    <mergeCell ref="K65:K67"/>
    <mergeCell ref="L65:L67"/>
    <mergeCell ref="C68:C69"/>
    <mergeCell ref="D68:D69"/>
    <mergeCell ref="G68:G69"/>
    <mergeCell ref="H68:H69"/>
    <mergeCell ref="I68:I69"/>
    <mergeCell ref="J68:J69"/>
    <mergeCell ref="K68:K69"/>
    <mergeCell ref="L68:L69"/>
    <mergeCell ref="C70:C74"/>
    <mergeCell ref="D70:D74"/>
    <mergeCell ref="G70:G74"/>
    <mergeCell ref="H70:H74"/>
    <mergeCell ref="I70:I74"/>
    <mergeCell ref="J70:J74"/>
    <mergeCell ref="K70:K74"/>
    <mergeCell ref="L70:L74"/>
    <mergeCell ref="B75:B106"/>
    <mergeCell ref="C75:C77"/>
    <mergeCell ref="D75:D77"/>
    <mergeCell ref="G75:G77"/>
    <mergeCell ref="H75:H77"/>
    <mergeCell ref="I75:I77"/>
    <mergeCell ref="J75:J77"/>
    <mergeCell ref="K75:K77"/>
    <mergeCell ref="L75:L77"/>
    <mergeCell ref="C78:C80"/>
    <mergeCell ref="D78:D80"/>
    <mergeCell ref="G78:G80"/>
    <mergeCell ref="H78:H80"/>
    <mergeCell ref="I78:I80"/>
    <mergeCell ref="J78:J80"/>
    <mergeCell ref="K78:K80"/>
    <mergeCell ref="L78:L80"/>
    <mergeCell ref="C81:C82"/>
    <mergeCell ref="D81:D82"/>
    <mergeCell ref="G81:G82"/>
    <mergeCell ref="H81:H82"/>
    <mergeCell ref="I81:I82"/>
    <mergeCell ref="J81:J82"/>
    <mergeCell ref="K81:K82"/>
    <mergeCell ref="L81:L82"/>
    <mergeCell ref="C83:C85"/>
    <mergeCell ref="D83:D85"/>
    <mergeCell ref="G83:G85"/>
    <mergeCell ref="H83:H85"/>
    <mergeCell ref="I83:I85"/>
    <mergeCell ref="J83:J85"/>
    <mergeCell ref="K83:K85"/>
    <mergeCell ref="L83:L85"/>
    <mergeCell ref="C86:C89"/>
    <mergeCell ref="D86:D89"/>
    <mergeCell ref="G86:G89"/>
    <mergeCell ref="H86:H89"/>
    <mergeCell ref="I86:I89"/>
    <mergeCell ref="J86:J89"/>
    <mergeCell ref="K86:K89"/>
    <mergeCell ref="L86:L89"/>
    <mergeCell ref="C90:C91"/>
    <mergeCell ref="D90:D91"/>
    <mergeCell ref="G90:G91"/>
    <mergeCell ref="H90:H91"/>
    <mergeCell ref="I90:I91"/>
    <mergeCell ref="J90:J91"/>
    <mergeCell ref="K90:K91"/>
    <mergeCell ref="L90:L91"/>
    <mergeCell ref="C92:C97"/>
    <mergeCell ref="D92:D97"/>
    <mergeCell ref="G92:G97"/>
    <mergeCell ref="H92:H97"/>
    <mergeCell ref="I92:I97"/>
    <mergeCell ref="J92:J97"/>
    <mergeCell ref="K92:K97"/>
    <mergeCell ref="L92:L97"/>
    <mergeCell ref="C99:C104"/>
    <mergeCell ref="D99:D104"/>
    <mergeCell ref="G99:G104"/>
    <mergeCell ref="H99:H104"/>
    <mergeCell ref="I99:I104"/>
    <mergeCell ref="J99:J104"/>
    <mergeCell ref="K99:K104"/>
    <mergeCell ref="L99:L104"/>
    <mergeCell ref="C105:C106"/>
    <mergeCell ref="D105:D106"/>
    <mergeCell ref="G105:G106"/>
    <mergeCell ref="H105:H106"/>
    <mergeCell ref="I105:I106"/>
    <mergeCell ref="J105:J106"/>
    <mergeCell ref="K105:K106"/>
    <mergeCell ref="L105:L106"/>
    <mergeCell ref="B107:C107"/>
    <mergeCell ref="B108:C108"/>
    <mergeCell ref="D108:E108"/>
    <mergeCell ref="B110:B126"/>
    <mergeCell ref="C110:C115"/>
    <mergeCell ref="D110:D115"/>
    <mergeCell ref="G110:G115"/>
    <mergeCell ref="H110:H115"/>
    <mergeCell ref="I110:I115"/>
    <mergeCell ref="J110:J115"/>
    <mergeCell ref="K110:K235"/>
    <mergeCell ref="L110:L235"/>
    <mergeCell ref="C116:C122"/>
    <mergeCell ref="D116:D122"/>
    <mergeCell ref="G116:G122"/>
    <mergeCell ref="H116:H122"/>
    <mergeCell ref="I116:I122"/>
    <mergeCell ref="J116:J122"/>
    <mergeCell ref="C123:C126"/>
    <mergeCell ref="D123:D126"/>
    <mergeCell ref="G123:G126"/>
    <mergeCell ref="H123:H126"/>
    <mergeCell ref="I123:I126"/>
    <mergeCell ref="J123:J126"/>
    <mergeCell ref="J179:J184"/>
    <mergeCell ref="J208:J212"/>
    <mergeCell ref="B127:B145"/>
    <mergeCell ref="C127:C134"/>
    <mergeCell ref="D127:D134"/>
    <mergeCell ref="G127:G134"/>
    <mergeCell ref="H127:H134"/>
    <mergeCell ref="I127:I134"/>
    <mergeCell ref="J127:J134"/>
    <mergeCell ref="C135:C141"/>
    <mergeCell ref="D135:D141"/>
    <mergeCell ref="G135:G141"/>
    <mergeCell ref="H135:H141"/>
    <mergeCell ref="I135:I141"/>
    <mergeCell ref="J135:J141"/>
    <mergeCell ref="C142:C145"/>
    <mergeCell ref="D142:D145"/>
    <mergeCell ref="G142:G145"/>
    <mergeCell ref="H142:H145"/>
    <mergeCell ref="I142:I145"/>
    <mergeCell ref="J142:J145"/>
    <mergeCell ref="B146:B163"/>
    <mergeCell ref="C146:C150"/>
    <mergeCell ref="D146:D150"/>
    <mergeCell ref="G146:G150"/>
    <mergeCell ref="H146:H150"/>
    <mergeCell ref="I146:I150"/>
    <mergeCell ref="J146:J150"/>
    <mergeCell ref="C151:C156"/>
    <mergeCell ref="D151:D156"/>
    <mergeCell ref="G151:G156"/>
    <mergeCell ref="H151:H156"/>
    <mergeCell ref="I151:I156"/>
    <mergeCell ref="J151:J156"/>
    <mergeCell ref="C157:C163"/>
    <mergeCell ref="D157:D163"/>
    <mergeCell ref="G157:G163"/>
    <mergeCell ref="H157:H163"/>
    <mergeCell ref="I157:I163"/>
    <mergeCell ref="J157:J163"/>
    <mergeCell ref="B164:B184"/>
    <mergeCell ref="C164:C169"/>
    <mergeCell ref="D164:D169"/>
    <mergeCell ref="G164:G169"/>
    <mergeCell ref="H164:H169"/>
    <mergeCell ref="I164:I169"/>
    <mergeCell ref="J164:J169"/>
    <mergeCell ref="C170:C174"/>
    <mergeCell ref="D170:D174"/>
    <mergeCell ref="G170:G174"/>
    <mergeCell ref="H170:H174"/>
    <mergeCell ref="I170:I174"/>
    <mergeCell ref="J170:J174"/>
    <mergeCell ref="C175:C178"/>
    <mergeCell ref="D175:D178"/>
    <mergeCell ref="G175:G178"/>
    <mergeCell ref="H175:H178"/>
    <mergeCell ref="I175:I178"/>
    <mergeCell ref="J175:J178"/>
    <mergeCell ref="C179:C184"/>
    <mergeCell ref="D179:D184"/>
    <mergeCell ref="G179:G184"/>
    <mergeCell ref="H179:H184"/>
    <mergeCell ref="I179:I184"/>
    <mergeCell ref="B185:B194"/>
    <mergeCell ref="C185:C187"/>
    <mergeCell ref="D185:D187"/>
    <mergeCell ref="G185:G187"/>
    <mergeCell ref="H185:H187"/>
    <mergeCell ref="I185:I187"/>
    <mergeCell ref="J185:J187"/>
    <mergeCell ref="C188:C191"/>
    <mergeCell ref="D188:D191"/>
    <mergeCell ref="G188:G191"/>
    <mergeCell ref="H188:H191"/>
    <mergeCell ref="I188:I191"/>
    <mergeCell ref="J188:J191"/>
    <mergeCell ref="C192:C194"/>
    <mergeCell ref="D192:D194"/>
    <mergeCell ref="G192:G194"/>
    <mergeCell ref="H192:H194"/>
    <mergeCell ref="I192:I194"/>
    <mergeCell ref="J192:J194"/>
    <mergeCell ref="B195:B212"/>
    <mergeCell ref="C195:C199"/>
    <mergeCell ref="D195:D199"/>
    <mergeCell ref="G195:G199"/>
    <mergeCell ref="H195:H199"/>
    <mergeCell ref="I195:I199"/>
    <mergeCell ref="J195:J199"/>
    <mergeCell ref="C200:C202"/>
    <mergeCell ref="D200:D202"/>
    <mergeCell ref="G200:G202"/>
    <mergeCell ref="H200:H202"/>
    <mergeCell ref="I200:I202"/>
    <mergeCell ref="J200:J202"/>
    <mergeCell ref="C203:C207"/>
    <mergeCell ref="D203:D207"/>
    <mergeCell ref="G203:G207"/>
    <mergeCell ref="H203:H207"/>
    <mergeCell ref="I203:I207"/>
    <mergeCell ref="J203:J207"/>
    <mergeCell ref="C208:C212"/>
    <mergeCell ref="D208:D212"/>
    <mergeCell ref="G208:G212"/>
    <mergeCell ref="H208:H212"/>
    <mergeCell ref="I208:I212"/>
    <mergeCell ref="B213:B222"/>
    <mergeCell ref="C213:C216"/>
    <mergeCell ref="D213:D216"/>
    <mergeCell ref="G213:G216"/>
    <mergeCell ref="H213:H216"/>
    <mergeCell ref="I213:I216"/>
    <mergeCell ref="J213:J216"/>
    <mergeCell ref="C217:C222"/>
    <mergeCell ref="D217:D222"/>
    <mergeCell ref="G217:G222"/>
    <mergeCell ref="H217:H222"/>
    <mergeCell ref="I217:I222"/>
    <mergeCell ref="J217:J222"/>
    <mergeCell ref="B223:B235"/>
    <mergeCell ref="C223:C228"/>
    <mergeCell ref="D223:D228"/>
    <mergeCell ref="G223:G228"/>
    <mergeCell ref="H223:H228"/>
    <mergeCell ref="I223:I228"/>
    <mergeCell ref="J223:J228"/>
    <mergeCell ref="C229:C232"/>
    <mergeCell ref="D229:D232"/>
    <mergeCell ref="G229:G232"/>
    <mergeCell ref="H229:H232"/>
    <mergeCell ref="I229:I232"/>
    <mergeCell ref="J229:J232"/>
    <mergeCell ref="C233:C235"/>
    <mergeCell ref="D233:D235"/>
    <mergeCell ref="G233:G235"/>
    <mergeCell ref="H233:H235"/>
    <mergeCell ref="I233:I235"/>
    <mergeCell ref="J233:J235"/>
    <mergeCell ref="L273:L278"/>
    <mergeCell ref="B237:B239"/>
    <mergeCell ref="K237:K242"/>
    <mergeCell ref="L237:L242"/>
    <mergeCell ref="B244:B248"/>
    <mergeCell ref="K244:K248"/>
    <mergeCell ref="L244:L248"/>
    <mergeCell ref="C249:D249"/>
    <mergeCell ref="B250:B252"/>
    <mergeCell ref="K250:K261"/>
    <mergeCell ref="L250:L261"/>
    <mergeCell ref="B253:B255"/>
    <mergeCell ref="B256:B258"/>
    <mergeCell ref="B259:B261"/>
    <mergeCell ref="B280:B334"/>
    <mergeCell ref="G280:G334"/>
    <mergeCell ref="H280:H334"/>
    <mergeCell ref="I280:I334"/>
    <mergeCell ref="J280:J334"/>
    <mergeCell ref="K280:K334"/>
    <mergeCell ref="B263:B266"/>
    <mergeCell ref="B267:B271"/>
    <mergeCell ref="C267:C271"/>
    <mergeCell ref="D267:D271"/>
    <mergeCell ref="G273:G278"/>
    <mergeCell ref="H273:H278"/>
    <mergeCell ref="I273:I278"/>
    <mergeCell ref="J273:J278"/>
  </mergeCells>
  <pageMargins left="0.7" right="0.7" top="0.75" bottom="0.75"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0"/>
  <sheetViews>
    <sheetView topLeftCell="A54" workbookViewId="0">
      <selection activeCell="AK28" sqref="AK28"/>
    </sheetView>
  </sheetViews>
  <sheetFormatPr defaultRowHeight="11.25" x14ac:dyDescent="0.2"/>
  <cols>
    <col min="1" max="1" width="30.85546875" style="577" bestFit="1" customWidth="1"/>
    <col min="2" max="2" width="3" style="577" bestFit="1" customWidth="1"/>
    <col min="3" max="3" width="2.7109375" style="577" bestFit="1" customWidth="1"/>
    <col min="4" max="18" width="3" style="577" bestFit="1" customWidth="1"/>
    <col min="19" max="49" width="2.7109375" style="577" bestFit="1" customWidth="1"/>
    <col min="50" max="50" width="3.5703125" style="577" bestFit="1" customWidth="1"/>
    <col min="51" max="51" width="5.28515625" style="577" bestFit="1" customWidth="1"/>
    <col min="52" max="16384" width="9.140625" style="577"/>
  </cols>
  <sheetData>
    <row r="1" spans="1:51" x14ac:dyDescent="0.2">
      <c r="A1" s="574" t="s">
        <v>762</v>
      </c>
      <c r="B1" s="574"/>
      <c r="C1" s="574"/>
      <c r="D1" s="574"/>
      <c r="E1" s="574"/>
      <c r="F1" s="574"/>
      <c r="G1" s="574"/>
      <c r="H1" s="574"/>
      <c r="I1" s="574"/>
      <c r="J1" s="575"/>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6"/>
      <c r="AV1" s="576"/>
      <c r="AW1" s="576"/>
      <c r="AX1" s="576"/>
      <c r="AY1" s="576"/>
    </row>
    <row r="2" spans="1:51" x14ac:dyDescent="0.2">
      <c r="A2" s="574" t="s">
        <v>718</v>
      </c>
      <c r="B2" s="574"/>
      <c r="C2" s="574"/>
      <c r="D2" s="574"/>
      <c r="E2" s="574"/>
      <c r="F2" s="574"/>
      <c r="G2" s="574"/>
      <c r="H2" s="574"/>
      <c r="I2" s="574"/>
      <c r="J2" s="575"/>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574"/>
      <c r="AN2" s="574"/>
      <c r="AO2" s="574"/>
      <c r="AP2" s="574"/>
      <c r="AQ2" s="574"/>
      <c r="AR2" s="574"/>
      <c r="AS2" s="574"/>
      <c r="AT2" s="574"/>
      <c r="AU2" s="576"/>
      <c r="AV2" s="576"/>
      <c r="AW2" s="576"/>
      <c r="AX2" s="576"/>
      <c r="AY2" s="576"/>
    </row>
    <row r="3" spans="1:51" x14ac:dyDescent="0.2">
      <c r="A3" s="574" t="s">
        <v>719</v>
      </c>
      <c r="B3" s="574"/>
      <c r="C3" s="574"/>
      <c r="D3" s="574"/>
      <c r="E3" s="574"/>
      <c r="F3" s="574"/>
      <c r="G3" s="574"/>
      <c r="H3" s="574"/>
      <c r="I3" s="574"/>
      <c r="J3" s="575"/>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6"/>
      <c r="AV3" s="576"/>
      <c r="AW3" s="576"/>
      <c r="AX3" s="576"/>
      <c r="AY3" s="576"/>
    </row>
    <row r="4" spans="1:51" x14ac:dyDescent="0.2">
      <c r="A4" s="574" t="s">
        <v>720</v>
      </c>
      <c r="B4" s="574"/>
      <c r="C4" s="578"/>
      <c r="D4" s="574"/>
      <c r="E4" s="574"/>
      <c r="F4" s="574"/>
      <c r="G4" s="574"/>
      <c r="H4" s="574"/>
      <c r="I4" s="574"/>
      <c r="J4" s="575"/>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6"/>
      <c r="AV4" s="576"/>
      <c r="AW4" s="576"/>
      <c r="AX4" s="576"/>
      <c r="AY4" s="576"/>
    </row>
    <row r="5" spans="1:51" x14ac:dyDescent="0.2">
      <c r="A5" s="574" t="s">
        <v>721</v>
      </c>
      <c r="B5" s="574"/>
      <c r="C5" s="578"/>
      <c r="D5" s="574"/>
      <c r="E5" s="574"/>
      <c r="F5" s="574"/>
      <c r="G5" s="574"/>
      <c r="H5" s="574"/>
      <c r="I5" s="574"/>
      <c r="J5" s="575"/>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4"/>
      <c r="AL5" s="574"/>
      <c r="AM5" s="574"/>
      <c r="AN5" s="574"/>
      <c r="AO5" s="574"/>
      <c r="AP5" s="574"/>
      <c r="AQ5" s="574"/>
      <c r="AR5" s="574"/>
      <c r="AS5" s="574"/>
      <c r="AT5" s="574"/>
      <c r="AU5" s="576"/>
      <c r="AV5" s="576"/>
      <c r="AW5" s="576"/>
      <c r="AX5" s="576"/>
      <c r="AY5" s="576"/>
    </row>
    <row r="6" spans="1:51" x14ac:dyDescent="0.2">
      <c r="A6" s="574" t="s">
        <v>722</v>
      </c>
      <c r="B6" s="574"/>
      <c r="C6" s="574"/>
      <c r="D6" s="574"/>
      <c r="E6" s="574"/>
      <c r="F6" s="574"/>
      <c r="G6" s="574"/>
      <c r="H6" s="574"/>
      <c r="I6" s="574"/>
      <c r="J6" s="575"/>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4"/>
      <c r="AL6" s="574"/>
      <c r="AM6" s="574"/>
      <c r="AN6" s="574"/>
      <c r="AO6" s="574"/>
      <c r="AP6" s="574"/>
      <c r="AQ6" s="574"/>
      <c r="AR6" s="574"/>
      <c r="AS6" s="574"/>
      <c r="AT6" s="574"/>
      <c r="AU6" s="576"/>
      <c r="AV6" s="576"/>
      <c r="AW6" s="576"/>
      <c r="AX6" s="576"/>
      <c r="AY6" s="576"/>
    </row>
    <row r="7" spans="1:51" x14ac:dyDescent="0.2">
      <c r="A7" s="574" t="s">
        <v>723</v>
      </c>
      <c r="B7" s="579">
        <v>1</v>
      </c>
      <c r="C7" s="579">
        <v>2</v>
      </c>
      <c r="D7" s="579">
        <v>3</v>
      </c>
      <c r="E7" s="579">
        <v>4</v>
      </c>
      <c r="F7" s="579">
        <v>5</v>
      </c>
      <c r="G7" s="579">
        <v>6</v>
      </c>
      <c r="H7" s="579">
        <v>7</v>
      </c>
      <c r="I7" s="579">
        <v>8</v>
      </c>
      <c r="J7" s="579">
        <v>9</v>
      </c>
      <c r="K7" s="580"/>
      <c r="L7" s="579">
        <v>10</v>
      </c>
      <c r="M7" s="581">
        <v>1</v>
      </c>
      <c r="N7" s="581">
        <v>2</v>
      </c>
      <c r="O7" s="581">
        <v>3</v>
      </c>
      <c r="P7" s="581">
        <v>4</v>
      </c>
      <c r="Q7" s="581">
        <v>5</v>
      </c>
      <c r="R7" s="581">
        <v>6</v>
      </c>
      <c r="S7" s="582"/>
      <c r="T7" s="582"/>
      <c r="U7" s="581">
        <v>7</v>
      </c>
      <c r="V7" s="581">
        <v>8</v>
      </c>
      <c r="W7" s="581">
        <v>9</v>
      </c>
      <c r="X7" s="581">
        <v>10</v>
      </c>
      <c r="Y7" s="579">
        <v>1</v>
      </c>
      <c r="Z7" s="582"/>
      <c r="AA7" s="579">
        <v>2</v>
      </c>
      <c r="AB7" s="579">
        <v>3</v>
      </c>
      <c r="AC7" s="579">
        <v>4</v>
      </c>
      <c r="AD7" s="579">
        <v>5</v>
      </c>
      <c r="AE7" s="579">
        <v>6</v>
      </c>
      <c r="AF7" s="579">
        <v>7</v>
      </c>
      <c r="AG7" s="579">
        <v>8</v>
      </c>
      <c r="AH7" s="579">
        <v>9</v>
      </c>
      <c r="AI7" s="579">
        <v>10</v>
      </c>
      <c r="AJ7" s="579">
        <v>11</v>
      </c>
      <c r="AK7" s="582"/>
      <c r="AL7" s="582"/>
      <c r="AM7" s="581">
        <v>1</v>
      </c>
      <c r="AN7" s="581">
        <v>2</v>
      </c>
      <c r="AO7" s="581">
        <v>3</v>
      </c>
      <c r="AP7" s="581">
        <v>4</v>
      </c>
      <c r="AQ7" s="581">
        <v>5</v>
      </c>
      <c r="AR7" s="581">
        <v>6</v>
      </c>
      <c r="AS7" s="581">
        <v>7</v>
      </c>
      <c r="AT7" s="581">
        <v>8</v>
      </c>
      <c r="AU7" s="581">
        <v>9</v>
      </c>
      <c r="AV7" s="581">
        <v>10</v>
      </c>
      <c r="AW7" s="582"/>
      <c r="AX7" s="582"/>
      <c r="AY7" s="576"/>
    </row>
    <row r="8" spans="1:51" x14ac:dyDescent="0.2">
      <c r="A8" s="574" t="s">
        <v>724</v>
      </c>
      <c r="B8" s="583">
        <v>35</v>
      </c>
      <c r="C8" s="584">
        <v>36</v>
      </c>
      <c r="D8" s="584">
        <v>37</v>
      </c>
      <c r="E8" s="584">
        <v>38</v>
      </c>
      <c r="F8" s="584">
        <v>39</v>
      </c>
      <c r="G8" s="584">
        <v>40</v>
      </c>
      <c r="H8" s="584">
        <v>41</v>
      </c>
      <c r="I8" s="585">
        <v>42</v>
      </c>
      <c r="J8" s="583">
        <v>43</v>
      </c>
      <c r="K8" s="586">
        <v>44</v>
      </c>
      <c r="L8" s="584">
        <v>45</v>
      </c>
      <c r="M8" s="584">
        <v>46</v>
      </c>
      <c r="N8" s="584">
        <v>47</v>
      </c>
      <c r="O8" s="584">
        <v>48</v>
      </c>
      <c r="P8" s="584">
        <v>49</v>
      </c>
      <c r="Q8" s="584">
        <v>50</v>
      </c>
      <c r="R8" s="585">
        <v>51</v>
      </c>
      <c r="S8" s="586">
        <v>52</v>
      </c>
      <c r="T8" s="586">
        <v>53</v>
      </c>
      <c r="U8" s="585">
        <v>1</v>
      </c>
      <c r="V8" s="584">
        <f t="shared" ref="V8:AA8" si="0">U8+1</f>
        <v>2</v>
      </c>
      <c r="W8" s="584">
        <f t="shared" si="0"/>
        <v>3</v>
      </c>
      <c r="X8" s="584">
        <f t="shared" si="0"/>
        <v>4</v>
      </c>
      <c r="Y8" s="585">
        <f t="shared" si="0"/>
        <v>5</v>
      </c>
      <c r="Z8" s="586">
        <f t="shared" si="0"/>
        <v>6</v>
      </c>
      <c r="AA8" s="585">
        <f t="shared" si="0"/>
        <v>7</v>
      </c>
      <c r="AB8" s="585">
        <f>AA8+1</f>
        <v>8</v>
      </c>
      <c r="AC8" s="584">
        <f>AB8+1</f>
        <v>9</v>
      </c>
      <c r="AD8" s="584">
        <f>AC8+1</f>
        <v>10</v>
      </c>
      <c r="AE8" s="585">
        <f t="shared" ref="AE8:AS8" si="1">AD8+1</f>
        <v>11</v>
      </c>
      <c r="AF8" s="584">
        <f t="shared" si="1"/>
        <v>12</v>
      </c>
      <c r="AG8" s="584">
        <f t="shared" si="1"/>
        <v>13</v>
      </c>
      <c r="AH8" s="584">
        <f t="shared" si="1"/>
        <v>14</v>
      </c>
      <c r="AI8" s="584">
        <f t="shared" si="1"/>
        <v>15</v>
      </c>
      <c r="AJ8" s="584">
        <f t="shared" si="1"/>
        <v>16</v>
      </c>
      <c r="AK8" s="586">
        <f t="shared" si="1"/>
        <v>17</v>
      </c>
      <c r="AL8" s="586">
        <f t="shared" si="1"/>
        <v>18</v>
      </c>
      <c r="AM8" s="583">
        <f t="shared" si="1"/>
        <v>19</v>
      </c>
      <c r="AN8" s="584">
        <f t="shared" si="1"/>
        <v>20</v>
      </c>
      <c r="AO8" s="584">
        <f t="shared" si="1"/>
        <v>21</v>
      </c>
      <c r="AP8" s="584">
        <f t="shared" si="1"/>
        <v>22</v>
      </c>
      <c r="AQ8" s="584">
        <f t="shared" si="1"/>
        <v>23</v>
      </c>
      <c r="AR8" s="584">
        <f t="shared" si="1"/>
        <v>24</v>
      </c>
      <c r="AS8" s="584">
        <f t="shared" si="1"/>
        <v>25</v>
      </c>
      <c r="AT8" s="584">
        <f>AS8+1</f>
        <v>26</v>
      </c>
      <c r="AU8" s="585">
        <f>AT8+1</f>
        <v>27</v>
      </c>
      <c r="AV8" s="585">
        <f>AU8+1</f>
        <v>28</v>
      </c>
      <c r="AW8" s="586">
        <f>AV8+1</f>
        <v>29</v>
      </c>
      <c r="AX8" s="587">
        <f>AW8+1</f>
        <v>30</v>
      </c>
      <c r="AY8" s="576" t="s">
        <v>725</v>
      </c>
    </row>
    <row r="9" spans="1:51" x14ac:dyDescent="0.2">
      <c r="A9" s="574"/>
      <c r="B9" s="588">
        <v>24</v>
      </c>
      <c r="C9" s="589">
        <f>B9+7</f>
        <v>31</v>
      </c>
      <c r="D9" s="589">
        <f>C9+7</f>
        <v>38</v>
      </c>
      <c r="E9" s="589">
        <f>D9+7</f>
        <v>45</v>
      </c>
      <c r="F9" s="589">
        <f>E9+7</f>
        <v>52</v>
      </c>
      <c r="G9" s="589">
        <f>F9+7</f>
        <v>59</v>
      </c>
      <c r="H9" s="589">
        <v>5</v>
      </c>
      <c r="I9" s="589">
        <f t="shared" ref="I9:O9" si="2">H9+7</f>
        <v>12</v>
      </c>
      <c r="J9" s="588">
        <f t="shared" si="2"/>
        <v>19</v>
      </c>
      <c r="K9" s="590">
        <f t="shared" si="2"/>
        <v>26</v>
      </c>
      <c r="L9" s="589">
        <f t="shared" si="2"/>
        <v>33</v>
      </c>
      <c r="M9" s="589">
        <f t="shared" si="2"/>
        <v>40</v>
      </c>
      <c r="N9" s="589">
        <f t="shared" si="2"/>
        <v>47</v>
      </c>
      <c r="O9" s="589">
        <f t="shared" si="2"/>
        <v>54</v>
      </c>
      <c r="P9" s="589">
        <v>30</v>
      </c>
      <c r="Q9" s="589">
        <v>7</v>
      </c>
      <c r="R9" s="589">
        <f t="shared" ref="R9:X9" si="3">Q9+7</f>
        <v>14</v>
      </c>
      <c r="S9" s="590">
        <f t="shared" si="3"/>
        <v>21</v>
      </c>
      <c r="T9" s="590">
        <f t="shared" si="3"/>
        <v>28</v>
      </c>
      <c r="U9" s="589">
        <f t="shared" si="3"/>
        <v>35</v>
      </c>
      <c r="V9" s="589">
        <f t="shared" si="3"/>
        <v>42</v>
      </c>
      <c r="W9" s="589">
        <f t="shared" si="3"/>
        <v>49</v>
      </c>
      <c r="X9" s="589">
        <f t="shared" si="3"/>
        <v>56</v>
      </c>
      <c r="Y9" s="589">
        <v>1</v>
      </c>
      <c r="Z9" s="590">
        <f>Y9+7</f>
        <v>8</v>
      </c>
      <c r="AA9" s="589">
        <f>Z9+7</f>
        <v>15</v>
      </c>
      <c r="AB9" s="589">
        <f>AA9+7</f>
        <v>22</v>
      </c>
      <c r="AC9" s="589">
        <f>AB9+7</f>
        <v>29</v>
      </c>
      <c r="AD9" s="589">
        <v>7</v>
      </c>
      <c r="AE9" s="589">
        <f t="shared" ref="AE9:AK9" si="4">AD9+7</f>
        <v>14</v>
      </c>
      <c r="AF9" s="589">
        <f t="shared" si="4"/>
        <v>21</v>
      </c>
      <c r="AG9" s="589">
        <f t="shared" si="4"/>
        <v>28</v>
      </c>
      <c r="AH9" s="589">
        <f t="shared" si="4"/>
        <v>35</v>
      </c>
      <c r="AI9" s="589">
        <f t="shared" si="4"/>
        <v>42</v>
      </c>
      <c r="AJ9" s="589">
        <f t="shared" si="4"/>
        <v>49</v>
      </c>
      <c r="AK9" s="590">
        <f t="shared" si="4"/>
        <v>56</v>
      </c>
      <c r="AL9" s="590">
        <v>2</v>
      </c>
      <c r="AM9" s="588">
        <f t="shared" ref="AM9:AT9" si="5">AL9+7</f>
        <v>9</v>
      </c>
      <c r="AN9" s="589">
        <f t="shared" si="5"/>
        <v>16</v>
      </c>
      <c r="AO9" s="589">
        <f t="shared" si="5"/>
        <v>23</v>
      </c>
      <c r="AP9" s="589">
        <f t="shared" si="5"/>
        <v>30</v>
      </c>
      <c r="AQ9" s="589">
        <f t="shared" si="5"/>
        <v>37</v>
      </c>
      <c r="AR9" s="589">
        <f t="shared" si="5"/>
        <v>44</v>
      </c>
      <c r="AS9" s="589">
        <f t="shared" si="5"/>
        <v>51</v>
      </c>
      <c r="AT9" s="589">
        <f t="shared" si="5"/>
        <v>58</v>
      </c>
      <c r="AU9" s="589">
        <v>4</v>
      </c>
      <c r="AV9" s="589">
        <f>AU9+7</f>
        <v>11</v>
      </c>
      <c r="AW9" s="590">
        <f>AV9+7</f>
        <v>18</v>
      </c>
      <c r="AX9" s="591">
        <f>AW9+7</f>
        <v>25</v>
      </c>
      <c r="AY9" s="576"/>
    </row>
    <row r="10" spans="1:51" x14ac:dyDescent="0.2">
      <c r="A10" s="574" t="s">
        <v>726</v>
      </c>
      <c r="B10" s="592"/>
      <c r="C10" s="574"/>
      <c r="D10" s="574"/>
      <c r="E10" s="574"/>
      <c r="F10" s="574"/>
      <c r="G10" s="574"/>
      <c r="H10" s="574"/>
      <c r="I10" s="574"/>
      <c r="J10" s="574"/>
      <c r="K10" s="593"/>
      <c r="L10" s="574"/>
      <c r="M10" s="574"/>
      <c r="N10" s="574"/>
      <c r="O10" s="574"/>
      <c r="P10" s="574"/>
      <c r="Q10" s="574"/>
      <c r="R10" s="574"/>
      <c r="S10" s="594"/>
      <c r="T10" s="594"/>
      <c r="U10" s="575"/>
      <c r="V10" s="578"/>
      <c r="W10" s="574"/>
      <c r="X10" s="574"/>
      <c r="Y10" s="574"/>
      <c r="Z10" s="593"/>
      <c r="AA10" s="575"/>
      <c r="AB10" s="574"/>
      <c r="AC10" s="574"/>
      <c r="AD10" s="574"/>
      <c r="AE10" s="574"/>
      <c r="AF10" s="574"/>
      <c r="AG10" s="574"/>
      <c r="AH10" s="574"/>
      <c r="AI10" s="574"/>
      <c r="AJ10" s="574"/>
      <c r="AK10" s="595"/>
      <c r="AL10" s="594"/>
      <c r="AM10" s="574"/>
      <c r="AN10" s="574"/>
      <c r="AO10" s="574"/>
      <c r="AP10" s="574"/>
      <c r="AQ10" s="574"/>
      <c r="AR10" s="574"/>
      <c r="AS10" s="574"/>
      <c r="AT10" s="574"/>
      <c r="AU10" s="596" t="s">
        <v>727</v>
      </c>
      <c r="AV10" s="596" t="s">
        <v>727</v>
      </c>
      <c r="AW10" s="593"/>
      <c r="AX10" s="574"/>
      <c r="AY10" s="576"/>
    </row>
    <row r="11" spans="1:51" x14ac:dyDescent="0.2">
      <c r="A11" s="597" t="s">
        <v>340</v>
      </c>
      <c r="B11" s="592"/>
      <c r="C11" s="574"/>
      <c r="D11" s="574"/>
      <c r="E11" s="578"/>
      <c r="F11" s="578"/>
      <c r="G11" s="578"/>
      <c r="H11" s="578"/>
      <c r="I11" s="578"/>
      <c r="J11" s="578"/>
      <c r="K11" s="595"/>
      <c r="L11" s="578"/>
      <c r="M11" s="598"/>
      <c r="N11" s="598"/>
      <c r="O11" s="598"/>
      <c r="P11" s="598"/>
      <c r="Q11" s="598"/>
      <c r="R11" s="578"/>
      <c r="S11" s="599"/>
      <c r="T11" s="599"/>
      <c r="U11" s="600"/>
      <c r="V11" s="578"/>
      <c r="W11" s="578"/>
      <c r="X11" s="578"/>
      <c r="Y11" s="598"/>
      <c r="Z11" s="595"/>
      <c r="AA11" s="601"/>
      <c r="AB11" s="598"/>
      <c r="AC11" s="598"/>
      <c r="AD11" s="598"/>
      <c r="AE11" s="578"/>
      <c r="AF11" s="578"/>
      <c r="AG11" s="578"/>
      <c r="AH11" s="578"/>
      <c r="AI11" s="578"/>
      <c r="AJ11" s="578"/>
      <c r="AK11" s="595"/>
      <c r="AL11" s="599"/>
      <c r="AM11" s="578"/>
      <c r="AN11" s="578"/>
      <c r="AO11" s="578"/>
      <c r="AP11" s="578"/>
      <c r="AQ11" s="578"/>
      <c r="AR11" s="578"/>
      <c r="AS11" s="578"/>
      <c r="AT11" s="578"/>
      <c r="AU11" s="596" t="s">
        <v>727</v>
      </c>
      <c r="AV11" s="596" t="s">
        <v>727</v>
      </c>
      <c r="AW11" s="593"/>
      <c r="AX11" s="574"/>
      <c r="AY11" s="576"/>
    </row>
    <row r="12" spans="1:51" x14ac:dyDescent="0.2">
      <c r="A12" s="578" t="s">
        <v>728</v>
      </c>
      <c r="B12" s="592"/>
      <c r="C12" s="578">
        <v>4</v>
      </c>
      <c r="D12" s="578">
        <v>4</v>
      </c>
      <c r="E12" s="578">
        <v>4</v>
      </c>
      <c r="F12" s="578">
        <v>4</v>
      </c>
      <c r="G12" s="578">
        <v>4</v>
      </c>
      <c r="H12" s="578">
        <v>4</v>
      </c>
      <c r="I12" s="578">
        <v>4</v>
      </c>
      <c r="J12" s="578">
        <v>4</v>
      </c>
      <c r="K12" s="595"/>
      <c r="L12" s="578">
        <v>4</v>
      </c>
      <c r="M12" s="601"/>
      <c r="N12" s="598"/>
      <c r="O12" s="598"/>
      <c r="P12" s="598"/>
      <c r="Q12" s="598"/>
      <c r="R12" s="578">
        <v>4</v>
      </c>
      <c r="S12" s="599"/>
      <c r="T12" s="599"/>
      <c r="U12" s="578">
        <v>4</v>
      </c>
      <c r="V12" s="578">
        <v>4</v>
      </c>
      <c r="W12" s="578">
        <v>4</v>
      </c>
      <c r="X12" s="578">
        <v>4</v>
      </c>
      <c r="Y12" s="598"/>
      <c r="Z12" s="595"/>
      <c r="AA12" s="601"/>
      <c r="AB12" s="598"/>
      <c r="AC12" s="598"/>
      <c r="AD12" s="598"/>
      <c r="AE12" s="578">
        <v>4</v>
      </c>
      <c r="AF12" s="578">
        <v>4</v>
      </c>
      <c r="AG12" s="578">
        <v>4</v>
      </c>
      <c r="AH12" s="578">
        <v>4</v>
      </c>
      <c r="AI12" s="578">
        <v>4</v>
      </c>
      <c r="AJ12" s="578">
        <v>4</v>
      </c>
      <c r="AK12" s="595"/>
      <c r="AL12" s="599"/>
      <c r="AM12" s="578">
        <v>4</v>
      </c>
      <c r="AN12" s="578">
        <v>4</v>
      </c>
      <c r="AO12" s="578">
        <v>4</v>
      </c>
      <c r="AP12" s="578">
        <v>4</v>
      </c>
      <c r="AQ12" s="578">
        <v>4</v>
      </c>
      <c r="AR12" s="578">
        <v>4</v>
      </c>
      <c r="AS12" s="578">
        <v>4</v>
      </c>
      <c r="AT12" s="578">
        <v>4</v>
      </c>
      <c r="AU12" s="596" t="s">
        <v>727</v>
      </c>
      <c r="AV12" s="596" t="s">
        <v>727</v>
      </c>
      <c r="AW12" s="593"/>
      <c r="AX12" s="578">
        <f>SUM(C12:AW12)</f>
        <v>112</v>
      </c>
      <c r="AY12" s="578">
        <f>AX12*1.4</f>
        <v>156.79999999999998</v>
      </c>
    </row>
    <row r="13" spans="1:51" x14ac:dyDescent="0.2">
      <c r="A13" s="578" t="s">
        <v>728</v>
      </c>
      <c r="B13" s="592"/>
      <c r="C13" s="578"/>
      <c r="D13" s="578"/>
      <c r="E13" s="578"/>
      <c r="F13" s="578"/>
      <c r="G13" s="578"/>
      <c r="H13" s="578"/>
      <c r="I13" s="578"/>
      <c r="J13" s="578"/>
      <c r="K13" s="595"/>
      <c r="L13" s="578"/>
      <c r="M13" s="601"/>
      <c r="N13" s="598"/>
      <c r="O13" s="598"/>
      <c r="P13" s="598"/>
      <c r="Q13" s="598"/>
      <c r="R13" s="578"/>
      <c r="S13" s="599"/>
      <c r="T13" s="599"/>
      <c r="U13" s="578"/>
      <c r="V13" s="578"/>
      <c r="W13" s="578"/>
      <c r="X13" s="578"/>
      <c r="Y13" s="598"/>
      <c r="Z13" s="595"/>
      <c r="AA13" s="601"/>
      <c r="AB13" s="598"/>
      <c r="AC13" s="598"/>
      <c r="AD13" s="598"/>
      <c r="AE13" s="578"/>
      <c r="AF13" s="578"/>
      <c r="AG13" s="578"/>
      <c r="AH13" s="578"/>
      <c r="AI13" s="578"/>
      <c r="AJ13" s="578"/>
      <c r="AK13" s="595"/>
      <c r="AL13" s="599"/>
      <c r="AM13" s="578"/>
      <c r="AN13" s="578"/>
      <c r="AO13" s="578"/>
      <c r="AP13" s="578"/>
      <c r="AQ13" s="578"/>
      <c r="AR13" s="578"/>
      <c r="AS13" s="578"/>
      <c r="AT13" s="578"/>
      <c r="AU13" s="596"/>
      <c r="AV13" s="596"/>
      <c r="AW13" s="593"/>
      <c r="AX13" s="578"/>
      <c r="AY13" s="578"/>
    </row>
    <row r="14" spans="1:51" x14ac:dyDescent="0.2">
      <c r="A14" s="578" t="s">
        <v>729</v>
      </c>
      <c r="B14" s="592"/>
      <c r="C14" s="578"/>
      <c r="D14" s="578"/>
      <c r="E14" s="578"/>
      <c r="F14" s="578"/>
      <c r="G14" s="578"/>
      <c r="H14" s="578"/>
      <c r="I14" s="578"/>
      <c r="J14" s="578"/>
      <c r="K14" s="595"/>
      <c r="L14" s="578"/>
      <c r="M14" s="601"/>
      <c r="N14" s="598"/>
      <c r="O14" s="598"/>
      <c r="P14" s="598"/>
      <c r="Q14" s="598"/>
      <c r="R14" s="578"/>
      <c r="S14" s="599"/>
      <c r="T14" s="599"/>
      <c r="U14" s="578"/>
      <c r="V14" s="578"/>
      <c r="W14" s="578"/>
      <c r="X14" s="578"/>
      <c r="Y14" s="598"/>
      <c r="Z14" s="595"/>
      <c r="AA14" s="601"/>
      <c r="AB14" s="598"/>
      <c r="AC14" s="598"/>
      <c r="AD14" s="598"/>
      <c r="AE14" s="578"/>
      <c r="AF14" s="578"/>
      <c r="AG14" s="578"/>
      <c r="AH14" s="578"/>
      <c r="AI14" s="578"/>
      <c r="AJ14" s="578"/>
      <c r="AK14" s="595"/>
      <c r="AL14" s="599"/>
      <c r="AM14" s="578"/>
      <c r="AN14" s="578"/>
      <c r="AO14" s="578"/>
      <c r="AP14" s="578"/>
      <c r="AQ14" s="578"/>
      <c r="AR14" s="578"/>
      <c r="AS14" s="578"/>
      <c r="AT14" s="578"/>
      <c r="AU14" s="596" t="s">
        <v>727</v>
      </c>
      <c r="AV14" s="596" t="s">
        <v>727</v>
      </c>
      <c r="AW14" s="593"/>
      <c r="AX14" s="578">
        <f>SUM(C14:AW14)</f>
        <v>0</v>
      </c>
      <c r="AY14" s="578">
        <f>AX14*1.4</f>
        <v>0</v>
      </c>
    </row>
    <row r="15" spans="1:51" x14ac:dyDescent="0.2">
      <c r="A15" s="578" t="s">
        <v>729</v>
      </c>
      <c r="B15" s="592"/>
      <c r="C15" s="578"/>
      <c r="D15" s="578"/>
      <c r="E15" s="578"/>
      <c r="F15" s="578"/>
      <c r="G15" s="578"/>
      <c r="H15" s="578"/>
      <c r="I15" s="578"/>
      <c r="J15" s="578"/>
      <c r="K15" s="595"/>
      <c r="L15" s="578"/>
      <c r="M15" s="601"/>
      <c r="N15" s="598"/>
      <c r="O15" s="598"/>
      <c r="P15" s="598"/>
      <c r="Q15" s="598"/>
      <c r="R15" s="578"/>
      <c r="S15" s="599"/>
      <c r="T15" s="599"/>
      <c r="U15" s="578"/>
      <c r="V15" s="578"/>
      <c r="W15" s="578"/>
      <c r="X15" s="578"/>
      <c r="Y15" s="598"/>
      <c r="Z15" s="595"/>
      <c r="AA15" s="601"/>
      <c r="AB15" s="598"/>
      <c r="AC15" s="598"/>
      <c r="AD15" s="598"/>
      <c r="AE15" s="578"/>
      <c r="AF15" s="578"/>
      <c r="AG15" s="578"/>
      <c r="AH15" s="578"/>
      <c r="AI15" s="578"/>
      <c r="AJ15" s="578"/>
      <c r="AK15" s="595"/>
      <c r="AL15" s="599"/>
      <c r="AM15" s="578"/>
      <c r="AN15" s="578"/>
      <c r="AO15" s="578"/>
      <c r="AP15" s="578"/>
      <c r="AQ15" s="578"/>
      <c r="AR15" s="578"/>
      <c r="AS15" s="578"/>
      <c r="AT15" s="578"/>
      <c r="AU15" s="596"/>
      <c r="AV15" s="596"/>
      <c r="AW15" s="593"/>
      <c r="AX15" s="578"/>
      <c r="AY15" s="578"/>
    </row>
    <row r="16" spans="1:51" x14ac:dyDescent="0.2">
      <c r="A16" s="578" t="s">
        <v>730</v>
      </c>
      <c r="B16" s="592"/>
      <c r="C16" s="578">
        <v>5</v>
      </c>
      <c r="D16" s="578">
        <v>5</v>
      </c>
      <c r="E16" s="578">
        <v>5</v>
      </c>
      <c r="F16" s="578">
        <v>5</v>
      </c>
      <c r="G16" s="578">
        <v>5</v>
      </c>
      <c r="H16" s="578">
        <v>5</v>
      </c>
      <c r="I16" s="578">
        <v>5</v>
      </c>
      <c r="J16" s="578">
        <v>5</v>
      </c>
      <c r="K16" s="595"/>
      <c r="L16" s="578">
        <v>5</v>
      </c>
      <c r="M16" s="601"/>
      <c r="N16" s="598"/>
      <c r="O16" s="598"/>
      <c r="P16" s="598"/>
      <c r="Q16" s="598"/>
      <c r="R16" s="578"/>
      <c r="S16" s="599"/>
      <c r="T16" s="599"/>
      <c r="U16" s="578"/>
      <c r="V16" s="578"/>
      <c r="W16" s="578"/>
      <c r="X16" s="578"/>
      <c r="Y16" s="598"/>
      <c r="Z16" s="595"/>
      <c r="AA16" s="601"/>
      <c r="AB16" s="598"/>
      <c r="AC16" s="598"/>
      <c r="AD16" s="598"/>
      <c r="AE16" s="578"/>
      <c r="AF16" s="578"/>
      <c r="AG16" s="578"/>
      <c r="AH16" s="578"/>
      <c r="AI16" s="578"/>
      <c r="AJ16" s="578"/>
      <c r="AK16" s="595"/>
      <c r="AL16" s="599"/>
      <c r="AM16" s="578"/>
      <c r="AN16" s="578"/>
      <c r="AO16" s="578"/>
      <c r="AP16" s="578"/>
      <c r="AQ16" s="578"/>
      <c r="AR16" s="578"/>
      <c r="AS16" s="578"/>
      <c r="AT16" s="578"/>
      <c r="AU16" s="596" t="s">
        <v>727</v>
      </c>
      <c r="AV16" s="596" t="s">
        <v>727</v>
      </c>
      <c r="AW16" s="593"/>
      <c r="AX16" s="578">
        <f t="shared" ref="AX16:AX34" si="6">SUM(C16:AW16)</f>
        <v>45</v>
      </c>
      <c r="AY16" s="578">
        <f t="shared" ref="AY16:AY34" si="7">AX16*1.4</f>
        <v>62.999999999999993</v>
      </c>
    </row>
    <row r="17" spans="1:51" x14ac:dyDescent="0.2">
      <c r="A17" s="578" t="s">
        <v>730</v>
      </c>
      <c r="B17" s="592"/>
      <c r="C17" s="578">
        <v>5</v>
      </c>
      <c r="D17" s="578">
        <v>5</v>
      </c>
      <c r="E17" s="578">
        <v>5</v>
      </c>
      <c r="F17" s="578">
        <v>5</v>
      </c>
      <c r="G17" s="578">
        <v>5</v>
      </c>
      <c r="H17" s="578">
        <v>5</v>
      </c>
      <c r="I17" s="578">
        <v>5</v>
      </c>
      <c r="J17" s="578">
        <v>5</v>
      </c>
      <c r="K17" s="595"/>
      <c r="L17" s="578">
        <v>5</v>
      </c>
      <c r="M17" s="601"/>
      <c r="N17" s="598"/>
      <c r="O17" s="598"/>
      <c r="P17" s="598"/>
      <c r="Q17" s="598"/>
      <c r="R17" s="578"/>
      <c r="S17" s="599"/>
      <c r="T17" s="599"/>
      <c r="U17" s="578"/>
      <c r="V17" s="578"/>
      <c r="W17" s="578"/>
      <c r="X17" s="578"/>
      <c r="Y17" s="598"/>
      <c r="Z17" s="595"/>
      <c r="AA17" s="601"/>
      <c r="AB17" s="598"/>
      <c r="AC17" s="598"/>
      <c r="AD17" s="598"/>
      <c r="AE17" s="578"/>
      <c r="AF17" s="578"/>
      <c r="AG17" s="578"/>
      <c r="AH17" s="578"/>
      <c r="AI17" s="578"/>
      <c r="AJ17" s="578"/>
      <c r="AK17" s="595"/>
      <c r="AL17" s="599"/>
      <c r="AM17" s="578"/>
      <c r="AN17" s="578"/>
      <c r="AO17" s="578"/>
      <c r="AP17" s="578"/>
      <c r="AQ17" s="578"/>
      <c r="AR17" s="578"/>
      <c r="AS17" s="578"/>
      <c r="AT17" s="578"/>
      <c r="AU17" s="596" t="s">
        <v>727</v>
      </c>
      <c r="AV17" s="596" t="s">
        <v>727</v>
      </c>
      <c r="AW17" s="593"/>
      <c r="AX17" s="578">
        <f t="shared" si="6"/>
        <v>45</v>
      </c>
      <c r="AY17" s="578">
        <f t="shared" si="7"/>
        <v>62.999999999999993</v>
      </c>
    </row>
    <row r="18" spans="1:51" x14ac:dyDescent="0.2">
      <c r="A18" s="578" t="s">
        <v>731</v>
      </c>
      <c r="B18" s="592"/>
      <c r="C18" s="578"/>
      <c r="D18" s="578"/>
      <c r="E18" s="578"/>
      <c r="F18" s="578"/>
      <c r="G18" s="578"/>
      <c r="H18" s="578"/>
      <c r="I18" s="578"/>
      <c r="J18" s="578"/>
      <c r="K18" s="595"/>
      <c r="L18" s="578"/>
      <c r="M18" s="601"/>
      <c r="N18" s="598"/>
      <c r="O18" s="598"/>
      <c r="P18" s="598"/>
      <c r="Q18" s="598"/>
      <c r="R18" s="578">
        <v>10</v>
      </c>
      <c r="S18" s="599"/>
      <c r="T18" s="599"/>
      <c r="U18" s="578">
        <v>10</v>
      </c>
      <c r="V18" s="578">
        <v>10</v>
      </c>
      <c r="W18" s="578">
        <v>10</v>
      </c>
      <c r="X18" s="578">
        <v>10</v>
      </c>
      <c r="Y18" s="598"/>
      <c r="Z18" s="595"/>
      <c r="AA18" s="601"/>
      <c r="AB18" s="598"/>
      <c r="AC18" s="598"/>
      <c r="AD18" s="598"/>
      <c r="AE18" s="578"/>
      <c r="AF18" s="578"/>
      <c r="AG18" s="578"/>
      <c r="AH18" s="578"/>
      <c r="AI18" s="578"/>
      <c r="AJ18" s="578"/>
      <c r="AK18" s="595"/>
      <c r="AL18" s="599"/>
      <c r="AM18" s="578"/>
      <c r="AN18" s="578"/>
      <c r="AO18" s="578"/>
      <c r="AP18" s="578"/>
      <c r="AQ18" s="578"/>
      <c r="AR18" s="578"/>
      <c r="AS18" s="578"/>
      <c r="AT18" s="578"/>
      <c r="AU18" s="596" t="s">
        <v>727</v>
      </c>
      <c r="AV18" s="596" t="s">
        <v>727</v>
      </c>
      <c r="AW18" s="593"/>
      <c r="AX18" s="578">
        <f t="shared" si="6"/>
        <v>50</v>
      </c>
      <c r="AY18" s="578">
        <f t="shared" si="7"/>
        <v>70</v>
      </c>
    </row>
    <row r="19" spans="1:51" x14ac:dyDescent="0.2">
      <c r="A19" s="578" t="s">
        <v>732</v>
      </c>
      <c r="B19" s="592"/>
      <c r="C19" s="578"/>
      <c r="D19" s="578"/>
      <c r="E19" s="578"/>
      <c r="F19" s="578"/>
      <c r="G19" s="578"/>
      <c r="H19" s="578"/>
      <c r="I19" s="578"/>
      <c r="J19" s="578"/>
      <c r="K19" s="595"/>
      <c r="L19" s="578"/>
      <c r="M19" s="601"/>
      <c r="N19" s="598"/>
      <c r="O19" s="598"/>
      <c r="P19" s="598"/>
      <c r="Q19" s="598"/>
      <c r="R19" s="578"/>
      <c r="S19" s="599"/>
      <c r="T19" s="599"/>
      <c r="U19" s="578"/>
      <c r="V19" s="578"/>
      <c r="W19" s="578"/>
      <c r="X19" s="578"/>
      <c r="Y19" s="598"/>
      <c r="Z19" s="595"/>
      <c r="AA19" s="601"/>
      <c r="AB19" s="598"/>
      <c r="AC19" s="598"/>
      <c r="AD19" s="598"/>
      <c r="AE19" s="578">
        <v>10</v>
      </c>
      <c r="AF19" s="578">
        <v>10</v>
      </c>
      <c r="AG19" s="578">
        <v>10</v>
      </c>
      <c r="AH19" s="578">
        <v>10</v>
      </c>
      <c r="AI19" s="578">
        <v>10</v>
      </c>
      <c r="AJ19" s="578">
        <v>10</v>
      </c>
      <c r="AK19" s="595"/>
      <c r="AL19" s="599"/>
      <c r="AM19" s="578"/>
      <c r="AN19" s="578"/>
      <c r="AO19" s="578"/>
      <c r="AP19" s="578"/>
      <c r="AQ19" s="578"/>
      <c r="AR19" s="578"/>
      <c r="AS19" s="578"/>
      <c r="AT19" s="578"/>
      <c r="AU19" s="596" t="s">
        <v>727</v>
      </c>
      <c r="AV19" s="596" t="s">
        <v>727</v>
      </c>
      <c r="AW19" s="593"/>
      <c r="AX19" s="578">
        <f t="shared" si="6"/>
        <v>60</v>
      </c>
      <c r="AY19" s="578">
        <f t="shared" si="7"/>
        <v>84</v>
      </c>
    </row>
    <row r="20" spans="1:51" x14ac:dyDescent="0.2">
      <c r="A20" s="578" t="s">
        <v>733</v>
      </c>
      <c r="B20" s="592"/>
      <c r="C20" s="578"/>
      <c r="D20" s="578"/>
      <c r="E20" s="578"/>
      <c r="F20" s="578"/>
      <c r="G20" s="578"/>
      <c r="H20" s="578"/>
      <c r="I20" s="578"/>
      <c r="J20" s="578"/>
      <c r="K20" s="595"/>
      <c r="L20" s="578"/>
      <c r="M20" s="601"/>
      <c r="N20" s="598"/>
      <c r="O20" s="598"/>
      <c r="P20" s="598"/>
      <c r="Q20" s="598"/>
      <c r="R20" s="578"/>
      <c r="S20" s="599"/>
      <c r="T20" s="599"/>
      <c r="U20" s="578"/>
      <c r="V20" s="578"/>
      <c r="W20" s="578"/>
      <c r="X20" s="578"/>
      <c r="Y20" s="598"/>
      <c r="Z20" s="595"/>
      <c r="AA20" s="601"/>
      <c r="AB20" s="598"/>
      <c r="AC20" s="598"/>
      <c r="AD20" s="598"/>
      <c r="AE20" s="578"/>
      <c r="AF20" s="578"/>
      <c r="AG20" s="578"/>
      <c r="AH20" s="578"/>
      <c r="AI20" s="578"/>
      <c r="AJ20" s="578"/>
      <c r="AK20" s="595"/>
      <c r="AL20" s="599"/>
      <c r="AM20" s="578">
        <v>4</v>
      </c>
      <c r="AN20" s="578">
        <v>4</v>
      </c>
      <c r="AO20" s="578">
        <v>4</v>
      </c>
      <c r="AP20" s="578">
        <v>4</v>
      </c>
      <c r="AQ20" s="578">
        <v>4</v>
      </c>
      <c r="AR20" s="578">
        <v>4</v>
      </c>
      <c r="AS20" s="578">
        <v>4</v>
      </c>
      <c r="AT20" s="578">
        <v>4</v>
      </c>
      <c r="AU20" s="596" t="s">
        <v>727</v>
      </c>
      <c r="AV20" s="596" t="s">
        <v>727</v>
      </c>
      <c r="AW20" s="593"/>
      <c r="AX20" s="578">
        <f t="shared" si="6"/>
        <v>32</v>
      </c>
      <c r="AY20" s="578">
        <f t="shared" si="7"/>
        <v>44.8</v>
      </c>
    </row>
    <row r="21" spans="1:51" x14ac:dyDescent="0.2">
      <c r="A21" s="578" t="s">
        <v>733</v>
      </c>
      <c r="B21" s="592"/>
      <c r="C21" s="578"/>
      <c r="D21" s="578"/>
      <c r="E21" s="578"/>
      <c r="F21" s="578"/>
      <c r="G21" s="578"/>
      <c r="H21" s="578"/>
      <c r="I21" s="578"/>
      <c r="J21" s="578"/>
      <c r="K21" s="595"/>
      <c r="L21" s="578"/>
      <c r="M21" s="601"/>
      <c r="N21" s="598"/>
      <c r="O21" s="598"/>
      <c r="P21" s="598"/>
      <c r="Q21" s="598"/>
      <c r="R21" s="578"/>
      <c r="S21" s="599"/>
      <c r="T21" s="599"/>
      <c r="U21" s="578"/>
      <c r="V21" s="578"/>
      <c r="W21" s="578"/>
      <c r="X21" s="578"/>
      <c r="Y21" s="598"/>
      <c r="Z21" s="595"/>
      <c r="AA21" s="601"/>
      <c r="AB21" s="598"/>
      <c r="AC21" s="598"/>
      <c r="AD21" s="598"/>
      <c r="AE21" s="578"/>
      <c r="AF21" s="578"/>
      <c r="AG21" s="578"/>
      <c r="AH21" s="578"/>
      <c r="AI21" s="578"/>
      <c r="AJ21" s="578"/>
      <c r="AK21" s="595"/>
      <c r="AL21" s="599"/>
      <c r="AM21" s="578">
        <v>4</v>
      </c>
      <c r="AN21" s="578">
        <v>4</v>
      </c>
      <c r="AO21" s="578">
        <v>4</v>
      </c>
      <c r="AP21" s="578">
        <v>4</v>
      </c>
      <c r="AQ21" s="578">
        <v>4</v>
      </c>
      <c r="AR21" s="578">
        <v>4</v>
      </c>
      <c r="AS21" s="578">
        <v>4</v>
      </c>
      <c r="AT21" s="578">
        <v>4</v>
      </c>
      <c r="AU21" s="596" t="s">
        <v>727</v>
      </c>
      <c r="AV21" s="596" t="s">
        <v>727</v>
      </c>
      <c r="AW21" s="593"/>
      <c r="AX21" s="578">
        <f t="shared" si="6"/>
        <v>32</v>
      </c>
      <c r="AY21" s="578">
        <f t="shared" si="7"/>
        <v>44.8</v>
      </c>
    </row>
    <row r="22" spans="1:51" x14ac:dyDescent="0.2">
      <c r="A22" s="574" t="s">
        <v>734</v>
      </c>
      <c r="B22" s="592"/>
      <c r="C22" s="578"/>
      <c r="D22" s="578"/>
      <c r="E22" s="578">
        <v>1</v>
      </c>
      <c r="F22" s="578">
        <v>1</v>
      </c>
      <c r="G22" s="578">
        <v>1</v>
      </c>
      <c r="H22" s="578">
        <v>1</v>
      </c>
      <c r="I22" s="578">
        <v>1</v>
      </c>
      <c r="J22" s="578"/>
      <c r="K22" s="595"/>
      <c r="L22" s="578"/>
      <c r="M22" s="601"/>
      <c r="N22" s="598"/>
      <c r="O22" s="598"/>
      <c r="P22" s="598"/>
      <c r="Q22" s="598"/>
      <c r="R22" s="578"/>
      <c r="S22" s="599"/>
      <c r="T22" s="599"/>
      <c r="U22" s="578"/>
      <c r="V22" s="578"/>
      <c r="W22" s="578"/>
      <c r="X22" s="578"/>
      <c r="Y22" s="598"/>
      <c r="Z22" s="595"/>
      <c r="AA22" s="601"/>
      <c r="AB22" s="598"/>
      <c r="AC22" s="598"/>
      <c r="AD22" s="598"/>
      <c r="AE22" s="578"/>
      <c r="AF22" s="578"/>
      <c r="AG22" s="578"/>
      <c r="AH22" s="578"/>
      <c r="AI22" s="578"/>
      <c r="AJ22" s="578"/>
      <c r="AK22" s="595"/>
      <c r="AL22" s="599"/>
      <c r="AM22" s="578"/>
      <c r="AN22" s="578"/>
      <c r="AO22" s="578"/>
      <c r="AP22" s="578"/>
      <c r="AQ22" s="578"/>
      <c r="AR22" s="578"/>
      <c r="AS22" s="578"/>
      <c r="AT22" s="578"/>
      <c r="AU22" s="596" t="s">
        <v>727</v>
      </c>
      <c r="AV22" s="596" t="s">
        <v>727</v>
      </c>
      <c r="AW22" s="593"/>
      <c r="AX22" s="578">
        <f t="shared" si="6"/>
        <v>5</v>
      </c>
      <c r="AY22" s="578">
        <f t="shared" si="7"/>
        <v>7</v>
      </c>
    </row>
    <row r="23" spans="1:51" x14ac:dyDescent="0.2">
      <c r="A23" s="597" t="s">
        <v>735</v>
      </c>
      <c r="B23" s="592"/>
      <c r="C23" s="578"/>
      <c r="D23" s="578"/>
      <c r="E23" s="578"/>
      <c r="F23" s="578"/>
      <c r="G23" s="578"/>
      <c r="H23" s="578"/>
      <c r="I23" s="578"/>
      <c r="J23" s="578"/>
      <c r="K23" s="595"/>
      <c r="L23" s="578"/>
      <c r="M23" s="601"/>
      <c r="N23" s="598"/>
      <c r="O23" s="598"/>
      <c r="P23" s="598"/>
      <c r="Q23" s="598"/>
      <c r="R23" s="578"/>
      <c r="S23" s="599"/>
      <c r="T23" s="599"/>
      <c r="U23" s="578"/>
      <c r="V23" s="578"/>
      <c r="W23" s="578"/>
      <c r="X23" s="578"/>
      <c r="Y23" s="598"/>
      <c r="Z23" s="595"/>
      <c r="AA23" s="601"/>
      <c r="AB23" s="598"/>
      <c r="AC23" s="598"/>
      <c r="AD23" s="598"/>
      <c r="AE23" s="578"/>
      <c r="AF23" s="578"/>
      <c r="AG23" s="578"/>
      <c r="AH23" s="578"/>
      <c r="AI23" s="578"/>
      <c r="AJ23" s="578"/>
      <c r="AK23" s="595"/>
      <c r="AL23" s="599"/>
      <c r="AM23" s="578"/>
      <c r="AN23" s="578"/>
      <c r="AO23" s="578"/>
      <c r="AP23" s="578"/>
      <c r="AQ23" s="578"/>
      <c r="AR23" s="578"/>
      <c r="AS23" s="578"/>
      <c r="AT23" s="578"/>
      <c r="AU23" s="596" t="s">
        <v>727</v>
      </c>
      <c r="AV23" s="596" t="s">
        <v>727</v>
      </c>
      <c r="AW23" s="593"/>
      <c r="AX23" s="578">
        <f t="shared" si="6"/>
        <v>0</v>
      </c>
      <c r="AY23" s="578">
        <f t="shared" si="7"/>
        <v>0</v>
      </c>
    </row>
    <row r="24" spans="1:51" x14ac:dyDescent="0.2">
      <c r="A24" s="578" t="s">
        <v>5</v>
      </c>
      <c r="B24" s="592"/>
      <c r="C24" s="578">
        <v>1</v>
      </c>
      <c r="D24" s="578">
        <v>1</v>
      </c>
      <c r="E24" s="578">
        <v>1</v>
      </c>
      <c r="F24" s="578">
        <v>1</v>
      </c>
      <c r="G24" s="578">
        <v>1</v>
      </c>
      <c r="H24" s="578">
        <v>1</v>
      </c>
      <c r="I24" s="578">
        <v>1</v>
      </c>
      <c r="J24" s="578">
        <v>1</v>
      </c>
      <c r="K24" s="595"/>
      <c r="L24" s="578">
        <v>1</v>
      </c>
      <c r="M24" s="601">
        <v>1</v>
      </c>
      <c r="N24" s="598">
        <v>1</v>
      </c>
      <c r="O24" s="598">
        <v>1</v>
      </c>
      <c r="P24" s="598">
        <v>1</v>
      </c>
      <c r="Q24" s="598">
        <v>1</v>
      </c>
      <c r="R24" s="578">
        <v>1</v>
      </c>
      <c r="S24" s="599"/>
      <c r="T24" s="599"/>
      <c r="U24" s="578">
        <v>1</v>
      </c>
      <c r="V24" s="578">
        <v>1</v>
      </c>
      <c r="W24" s="578">
        <v>1</v>
      </c>
      <c r="X24" s="578">
        <v>1</v>
      </c>
      <c r="Y24" s="598">
        <v>1</v>
      </c>
      <c r="Z24" s="595"/>
      <c r="AA24" s="601">
        <v>1</v>
      </c>
      <c r="AB24" s="598">
        <v>1</v>
      </c>
      <c r="AC24" s="598">
        <v>1</v>
      </c>
      <c r="AD24" s="598">
        <v>1</v>
      </c>
      <c r="AE24" s="578">
        <v>1</v>
      </c>
      <c r="AF24" s="578">
        <v>1</v>
      </c>
      <c r="AG24" s="578">
        <v>1</v>
      </c>
      <c r="AH24" s="578">
        <v>1</v>
      </c>
      <c r="AI24" s="578">
        <v>1</v>
      </c>
      <c r="AJ24" s="578">
        <v>1</v>
      </c>
      <c r="AK24" s="595"/>
      <c r="AL24" s="599"/>
      <c r="AM24" s="578">
        <v>1</v>
      </c>
      <c r="AN24" s="578">
        <v>1</v>
      </c>
      <c r="AO24" s="578">
        <v>1</v>
      </c>
      <c r="AP24" s="578">
        <v>1</v>
      </c>
      <c r="AQ24" s="578">
        <v>1</v>
      </c>
      <c r="AR24" s="578">
        <v>1</v>
      </c>
      <c r="AS24" s="578">
        <v>1</v>
      </c>
      <c r="AT24" s="578">
        <v>1</v>
      </c>
      <c r="AU24" s="596" t="s">
        <v>727</v>
      </c>
      <c r="AV24" s="596" t="s">
        <v>727</v>
      </c>
      <c r="AW24" s="593"/>
      <c r="AX24" s="578">
        <f t="shared" si="6"/>
        <v>38</v>
      </c>
      <c r="AY24" s="578">
        <f t="shared" si="7"/>
        <v>53.199999999999996</v>
      </c>
    </row>
    <row r="25" spans="1:51" x14ac:dyDescent="0.2">
      <c r="A25" s="578" t="s">
        <v>736</v>
      </c>
      <c r="B25" s="592"/>
      <c r="C25" s="578">
        <v>1</v>
      </c>
      <c r="D25" s="578">
        <v>1</v>
      </c>
      <c r="E25" s="578">
        <v>1</v>
      </c>
      <c r="F25" s="578">
        <v>1</v>
      </c>
      <c r="G25" s="578">
        <v>1</v>
      </c>
      <c r="H25" s="578">
        <v>1</v>
      </c>
      <c r="I25" s="578">
        <v>1</v>
      </c>
      <c r="J25" s="578">
        <v>1</v>
      </c>
      <c r="K25" s="595"/>
      <c r="L25" s="578">
        <v>1</v>
      </c>
      <c r="M25" s="601">
        <v>1</v>
      </c>
      <c r="N25" s="598">
        <v>1</v>
      </c>
      <c r="O25" s="598">
        <v>1</v>
      </c>
      <c r="P25" s="598">
        <v>1</v>
      </c>
      <c r="Q25" s="598">
        <v>1</v>
      </c>
      <c r="R25" s="578">
        <v>1</v>
      </c>
      <c r="S25" s="599"/>
      <c r="T25" s="599"/>
      <c r="U25" s="578">
        <v>1</v>
      </c>
      <c r="V25" s="578">
        <v>1</v>
      </c>
      <c r="W25" s="578">
        <v>1</v>
      </c>
      <c r="X25" s="578">
        <v>1</v>
      </c>
      <c r="Y25" s="598">
        <v>1</v>
      </c>
      <c r="Z25" s="595"/>
      <c r="AA25" s="601">
        <v>1</v>
      </c>
      <c r="AB25" s="598">
        <v>1</v>
      </c>
      <c r="AC25" s="598">
        <v>1</v>
      </c>
      <c r="AD25" s="598">
        <v>1</v>
      </c>
      <c r="AE25" s="578">
        <v>1</v>
      </c>
      <c r="AF25" s="578">
        <v>1</v>
      </c>
      <c r="AG25" s="578">
        <v>1</v>
      </c>
      <c r="AH25" s="578">
        <v>1</v>
      </c>
      <c r="AI25" s="578">
        <v>1</v>
      </c>
      <c r="AJ25" s="578">
        <v>1</v>
      </c>
      <c r="AK25" s="595"/>
      <c r="AL25" s="599"/>
      <c r="AM25" s="578">
        <v>1</v>
      </c>
      <c r="AN25" s="578">
        <v>1</v>
      </c>
      <c r="AO25" s="578">
        <v>1</v>
      </c>
      <c r="AP25" s="578">
        <v>1</v>
      </c>
      <c r="AQ25" s="578">
        <v>1</v>
      </c>
      <c r="AR25" s="578">
        <v>1</v>
      </c>
      <c r="AS25" s="578">
        <v>1</v>
      </c>
      <c r="AT25" s="578">
        <v>1</v>
      </c>
      <c r="AU25" s="596" t="s">
        <v>727</v>
      </c>
      <c r="AV25" s="596" t="s">
        <v>727</v>
      </c>
      <c r="AW25" s="593"/>
      <c r="AX25" s="578">
        <f t="shared" si="6"/>
        <v>38</v>
      </c>
      <c r="AY25" s="578">
        <f t="shared" si="7"/>
        <v>53.199999999999996</v>
      </c>
    </row>
    <row r="26" spans="1:51" x14ac:dyDescent="0.2">
      <c r="A26" s="578" t="s">
        <v>737</v>
      </c>
      <c r="B26" s="602">
        <v>1</v>
      </c>
      <c r="C26" s="578">
        <v>1</v>
      </c>
      <c r="D26" s="578">
        <v>1</v>
      </c>
      <c r="E26" s="578">
        <v>1</v>
      </c>
      <c r="F26" s="578">
        <v>1</v>
      </c>
      <c r="G26" s="578">
        <v>1</v>
      </c>
      <c r="H26" s="578">
        <v>1</v>
      </c>
      <c r="I26" s="578">
        <v>1</v>
      </c>
      <c r="J26" s="578">
        <v>1</v>
      </c>
      <c r="K26" s="595"/>
      <c r="L26" s="578">
        <v>1</v>
      </c>
      <c r="M26" s="601">
        <v>1</v>
      </c>
      <c r="N26" s="598">
        <v>1</v>
      </c>
      <c r="O26" s="598">
        <v>1</v>
      </c>
      <c r="P26" s="598">
        <v>1</v>
      </c>
      <c r="Q26" s="598">
        <v>1</v>
      </c>
      <c r="R26" s="578">
        <v>1</v>
      </c>
      <c r="S26" s="599"/>
      <c r="T26" s="599"/>
      <c r="U26" s="578">
        <v>1</v>
      </c>
      <c r="V26" s="578">
        <v>1</v>
      </c>
      <c r="W26" s="578">
        <v>1</v>
      </c>
      <c r="X26" s="578">
        <v>1</v>
      </c>
      <c r="Y26" s="598">
        <v>1</v>
      </c>
      <c r="Z26" s="595"/>
      <c r="AA26" s="601">
        <v>1</v>
      </c>
      <c r="AB26" s="598">
        <v>1</v>
      </c>
      <c r="AC26" s="598">
        <v>1</v>
      </c>
      <c r="AD26" s="598">
        <v>1</v>
      </c>
      <c r="AE26" s="578">
        <v>1</v>
      </c>
      <c r="AF26" s="578">
        <v>1</v>
      </c>
      <c r="AG26" s="578">
        <v>1</v>
      </c>
      <c r="AH26" s="578">
        <v>1</v>
      </c>
      <c r="AI26" s="578">
        <v>1</v>
      </c>
      <c r="AJ26" s="578">
        <v>1</v>
      </c>
      <c r="AK26" s="595"/>
      <c r="AL26" s="599"/>
      <c r="AM26" s="578">
        <v>1</v>
      </c>
      <c r="AN26" s="578">
        <v>1</v>
      </c>
      <c r="AO26" s="578">
        <v>1</v>
      </c>
      <c r="AP26" s="578">
        <v>1</v>
      </c>
      <c r="AQ26" s="578">
        <v>1</v>
      </c>
      <c r="AR26" s="578">
        <v>1</v>
      </c>
      <c r="AS26" s="578">
        <v>1</v>
      </c>
      <c r="AT26" s="578">
        <v>1</v>
      </c>
      <c r="AU26" s="596" t="s">
        <v>727</v>
      </c>
      <c r="AV26" s="596" t="s">
        <v>727</v>
      </c>
      <c r="AW26" s="593"/>
      <c r="AX26" s="578">
        <f t="shared" si="6"/>
        <v>38</v>
      </c>
      <c r="AY26" s="578">
        <f>AX26</f>
        <v>38</v>
      </c>
    </row>
    <row r="27" spans="1:51" x14ac:dyDescent="0.2">
      <c r="A27" s="578" t="s">
        <v>4</v>
      </c>
      <c r="B27" s="592"/>
      <c r="C27" s="578">
        <v>1</v>
      </c>
      <c r="D27" s="578">
        <v>1</v>
      </c>
      <c r="E27" s="578">
        <v>1</v>
      </c>
      <c r="F27" s="578">
        <v>1</v>
      </c>
      <c r="G27" s="578">
        <v>1</v>
      </c>
      <c r="H27" s="578">
        <v>1</v>
      </c>
      <c r="I27" s="578">
        <v>1</v>
      </c>
      <c r="J27" s="578">
        <v>1</v>
      </c>
      <c r="K27" s="595"/>
      <c r="L27" s="578">
        <v>1</v>
      </c>
      <c r="M27" s="601"/>
      <c r="N27" s="598"/>
      <c r="O27" s="598"/>
      <c r="P27" s="598"/>
      <c r="Q27" s="598"/>
      <c r="R27" s="578">
        <v>2</v>
      </c>
      <c r="S27" s="599"/>
      <c r="T27" s="599"/>
      <c r="U27" s="578">
        <v>2</v>
      </c>
      <c r="V27" s="578">
        <v>2</v>
      </c>
      <c r="W27" s="578">
        <v>2</v>
      </c>
      <c r="X27" s="578">
        <v>2</v>
      </c>
      <c r="Y27" s="598"/>
      <c r="Z27" s="595"/>
      <c r="AA27" s="601"/>
      <c r="AB27" s="598"/>
      <c r="AC27" s="598"/>
      <c r="AD27" s="598"/>
      <c r="AE27" s="578">
        <v>2</v>
      </c>
      <c r="AF27" s="578">
        <v>2</v>
      </c>
      <c r="AG27" s="578">
        <v>2</v>
      </c>
      <c r="AH27" s="578">
        <v>2</v>
      </c>
      <c r="AI27" s="578">
        <v>2</v>
      </c>
      <c r="AJ27" s="578">
        <v>2</v>
      </c>
      <c r="AK27" s="595"/>
      <c r="AL27" s="599"/>
      <c r="AM27" s="578">
        <v>1</v>
      </c>
      <c r="AN27" s="578">
        <v>1</v>
      </c>
      <c r="AO27" s="578">
        <v>1</v>
      </c>
      <c r="AP27" s="578">
        <v>1</v>
      </c>
      <c r="AQ27" s="578">
        <v>1</v>
      </c>
      <c r="AR27" s="578">
        <v>1</v>
      </c>
      <c r="AS27" s="578">
        <v>1</v>
      </c>
      <c r="AT27" s="578">
        <v>1</v>
      </c>
      <c r="AU27" s="596" t="s">
        <v>727</v>
      </c>
      <c r="AV27" s="596" t="s">
        <v>727</v>
      </c>
      <c r="AW27" s="593"/>
      <c r="AX27" s="578">
        <f t="shared" si="6"/>
        <v>39</v>
      </c>
      <c r="AY27" s="578">
        <f t="shared" si="7"/>
        <v>54.599999999999994</v>
      </c>
    </row>
    <row r="28" spans="1:51" x14ac:dyDescent="0.2">
      <c r="A28" s="578" t="s">
        <v>2</v>
      </c>
      <c r="B28" s="592"/>
      <c r="C28" s="578">
        <v>2</v>
      </c>
      <c r="D28" s="578">
        <v>2</v>
      </c>
      <c r="E28" s="578">
        <v>2</v>
      </c>
      <c r="F28" s="578">
        <v>2</v>
      </c>
      <c r="G28" s="578">
        <v>2</v>
      </c>
      <c r="H28" s="578">
        <v>2</v>
      </c>
      <c r="I28" s="578">
        <v>2</v>
      </c>
      <c r="J28" s="578">
        <v>2</v>
      </c>
      <c r="K28" s="595"/>
      <c r="L28" s="578">
        <v>2</v>
      </c>
      <c r="M28" s="601">
        <v>2</v>
      </c>
      <c r="N28" s="598">
        <v>2</v>
      </c>
      <c r="O28" s="598">
        <v>2</v>
      </c>
      <c r="P28" s="598">
        <v>2</v>
      </c>
      <c r="Q28" s="598">
        <v>2</v>
      </c>
      <c r="R28" s="578">
        <v>2</v>
      </c>
      <c r="S28" s="599"/>
      <c r="T28" s="599"/>
      <c r="U28" s="578">
        <v>2</v>
      </c>
      <c r="V28" s="578">
        <v>2</v>
      </c>
      <c r="W28" s="578">
        <v>2</v>
      </c>
      <c r="X28" s="578">
        <v>2</v>
      </c>
      <c r="Y28" s="598">
        <v>2</v>
      </c>
      <c r="Z28" s="595"/>
      <c r="AA28" s="601">
        <v>2</v>
      </c>
      <c r="AB28" s="598">
        <v>2</v>
      </c>
      <c r="AC28" s="598">
        <v>2</v>
      </c>
      <c r="AD28" s="598">
        <v>2</v>
      </c>
      <c r="AE28" s="578">
        <v>2</v>
      </c>
      <c r="AF28" s="578">
        <v>2</v>
      </c>
      <c r="AG28" s="578">
        <v>2</v>
      </c>
      <c r="AH28" s="578">
        <v>2</v>
      </c>
      <c r="AI28" s="578">
        <v>2</v>
      </c>
      <c r="AJ28" s="578">
        <v>2</v>
      </c>
      <c r="AK28" s="595"/>
      <c r="AL28" s="599"/>
      <c r="AM28" s="578">
        <v>2</v>
      </c>
      <c r="AN28" s="578">
        <v>2</v>
      </c>
      <c r="AO28" s="578">
        <v>2</v>
      </c>
      <c r="AP28" s="578">
        <v>2</v>
      </c>
      <c r="AQ28" s="578">
        <v>2</v>
      </c>
      <c r="AR28" s="578">
        <v>2</v>
      </c>
      <c r="AS28" s="578">
        <v>2</v>
      </c>
      <c r="AT28" s="578">
        <v>2</v>
      </c>
      <c r="AU28" s="596" t="s">
        <v>727</v>
      </c>
      <c r="AV28" s="596" t="s">
        <v>727</v>
      </c>
      <c r="AW28" s="593"/>
      <c r="AX28" s="578">
        <f t="shared" si="6"/>
        <v>76</v>
      </c>
      <c r="AY28" s="578">
        <f t="shared" si="7"/>
        <v>106.39999999999999</v>
      </c>
    </row>
    <row r="29" spans="1:51" x14ac:dyDescent="0.2">
      <c r="A29" s="578" t="s">
        <v>738</v>
      </c>
      <c r="B29" s="602">
        <v>5</v>
      </c>
      <c r="C29" s="578"/>
      <c r="D29" s="578"/>
      <c r="E29" s="578"/>
      <c r="F29" s="578"/>
      <c r="G29" s="578"/>
      <c r="H29" s="578"/>
      <c r="I29" s="578"/>
      <c r="J29" s="578"/>
      <c r="K29" s="595"/>
      <c r="L29" s="578"/>
      <c r="M29" s="601"/>
      <c r="N29" s="598"/>
      <c r="O29" s="598"/>
      <c r="P29" s="598"/>
      <c r="Q29" s="598"/>
      <c r="R29" s="578"/>
      <c r="S29" s="599"/>
      <c r="T29" s="599"/>
      <c r="U29" s="578"/>
      <c r="V29" s="578"/>
      <c r="W29" s="578"/>
      <c r="X29" s="578"/>
      <c r="Y29" s="598"/>
      <c r="Z29" s="595"/>
      <c r="AA29" s="601"/>
      <c r="AB29" s="598"/>
      <c r="AC29" s="598"/>
      <c r="AD29" s="598"/>
      <c r="AE29" s="578"/>
      <c r="AF29" s="578"/>
      <c r="AG29" s="578"/>
      <c r="AH29" s="578"/>
      <c r="AI29" s="578"/>
      <c r="AJ29" s="578"/>
      <c r="AK29" s="595"/>
      <c r="AL29" s="599"/>
      <c r="AM29" s="578"/>
      <c r="AN29" s="578"/>
      <c r="AO29" s="578"/>
      <c r="AP29" s="578"/>
      <c r="AQ29" s="578"/>
      <c r="AR29" s="578"/>
      <c r="AS29" s="578"/>
      <c r="AT29" s="578"/>
      <c r="AU29" s="596"/>
      <c r="AV29" s="596"/>
      <c r="AW29" s="593"/>
      <c r="AX29" s="578"/>
      <c r="AY29" s="578"/>
    </row>
    <row r="30" spans="1:51" x14ac:dyDescent="0.2">
      <c r="A30" s="578" t="s">
        <v>339</v>
      </c>
      <c r="B30" s="602">
        <v>24</v>
      </c>
      <c r="C30" s="578"/>
      <c r="D30" s="578"/>
      <c r="E30" s="578"/>
      <c r="F30" s="578"/>
      <c r="G30" s="578"/>
      <c r="H30" s="578"/>
      <c r="I30" s="578"/>
      <c r="J30" s="578"/>
      <c r="K30" s="595"/>
      <c r="L30" s="578"/>
      <c r="M30" s="601"/>
      <c r="N30" s="598"/>
      <c r="O30" s="598"/>
      <c r="P30" s="598"/>
      <c r="Q30" s="598"/>
      <c r="R30" s="578"/>
      <c r="S30" s="599"/>
      <c r="T30" s="599"/>
      <c r="U30" s="578"/>
      <c r="V30" s="578"/>
      <c r="W30" s="578"/>
      <c r="X30" s="578"/>
      <c r="Y30" s="598"/>
      <c r="Z30" s="595"/>
      <c r="AA30" s="601"/>
      <c r="AB30" s="598"/>
      <c r="AC30" s="598"/>
      <c r="AD30" s="598"/>
      <c r="AE30" s="578"/>
      <c r="AF30" s="578"/>
      <c r="AG30" s="578"/>
      <c r="AH30" s="578"/>
      <c r="AI30" s="578"/>
      <c r="AJ30" s="578"/>
      <c r="AK30" s="595"/>
      <c r="AL30" s="599"/>
      <c r="AM30" s="578"/>
      <c r="AN30" s="578"/>
      <c r="AO30" s="578"/>
      <c r="AP30" s="578"/>
      <c r="AQ30" s="578"/>
      <c r="AR30" s="578"/>
      <c r="AS30" s="578"/>
      <c r="AT30" s="578"/>
      <c r="AU30" s="596"/>
      <c r="AV30" s="596"/>
      <c r="AW30" s="593"/>
      <c r="AX30" s="578">
        <v>24</v>
      </c>
      <c r="AY30" s="578"/>
    </row>
    <row r="31" spans="1:51" x14ac:dyDescent="0.2">
      <c r="A31" s="597" t="s">
        <v>739</v>
      </c>
      <c r="B31" s="592"/>
      <c r="C31" s="578"/>
      <c r="D31" s="578"/>
      <c r="E31" s="578"/>
      <c r="F31" s="578"/>
      <c r="G31" s="578"/>
      <c r="H31" s="578"/>
      <c r="I31" s="578"/>
      <c r="J31" s="578"/>
      <c r="K31" s="595"/>
      <c r="L31" s="578"/>
      <c r="M31" s="601"/>
      <c r="N31" s="598"/>
      <c r="O31" s="598"/>
      <c r="P31" s="598"/>
      <c r="Q31" s="598"/>
      <c r="R31" s="578"/>
      <c r="S31" s="599"/>
      <c r="T31" s="599"/>
      <c r="U31" s="578"/>
      <c r="V31" s="578"/>
      <c r="W31" s="578"/>
      <c r="X31" s="578"/>
      <c r="Y31" s="598"/>
      <c r="Z31" s="595"/>
      <c r="AA31" s="601"/>
      <c r="AB31" s="598"/>
      <c r="AC31" s="598"/>
      <c r="AD31" s="598"/>
      <c r="AE31" s="578"/>
      <c r="AF31" s="578"/>
      <c r="AG31" s="578"/>
      <c r="AH31" s="578"/>
      <c r="AI31" s="578"/>
      <c r="AJ31" s="578"/>
      <c r="AK31" s="595"/>
      <c r="AL31" s="599"/>
      <c r="AM31" s="578"/>
      <c r="AN31" s="578"/>
      <c r="AO31" s="578"/>
      <c r="AP31" s="578"/>
      <c r="AQ31" s="578"/>
      <c r="AR31" s="578"/>
      <c r="AS31" s="578"/>
      <c r="AT31" s="578"/>
      <c r="AU31" s="596" t="s">
        <v>727</v>
      </c>
      <c r="AV31" s="596" t="s">
        <v>727</v>
      </c>
      <c r="AW31" s="593"/>
      <c r="AX31" s="578">
        <f t="shared" si="6"/>
        <v>0</v>
      </c>
      <c r="AY31" s="578">
        <f t="shared" si="7"/>
        <v>0</v>
      </c>
    </row>
    <row r="32" spans="1:51" x14ac:dyDescent="0.2">
      <c r="A32" s="578" t="s">
        <v>740</v>
      </c>
      <c r="B32" s="592"/>
      <c r="C32" s="578">
        <v>1</v>
      </c>
      <c r="D32" s="578">
        <v>1</v>
      </c>
      <c r="E32" s="578">
        <v>1</v>
      </c>
      <c r="F32" s="578">
        <v>1</v>
      </c>
      <c r="G32" s="578">
        <v>1</v>
      </c>
      <c r="H32" s="578">
        <v>1</v>
      </c>
      <c r="I32" s="578">
        <v>1</v>
      </c>
      <c r="J32" s="578">
        <v>1</v>
      </c>
      <c r="K32" s="595"/>
      <c r="L32" s="578">
        <v>1</v>
      </c>
      <c r="M32" s="601"/>
      <c r="N32" s="598"/>
      <c r="O32" s="598"/>
      <c r="P32" s="598"/>
      <c r="Q32" s="598"/>
      <c r="R32" s="578">
        <v>1</v>
      </c>
      <c r="S32" s="599"/>
      <c r="T32" s="599"/>
      <c r="U32" s="578">
        <v>1</v>
      </c>
      <c r="V32" s="578">
        <v>1</v>
      </c>
      <c r="W32" s="578">
        <v>1</v>
      </c>
      <c r="X32" s="578">
        <v>1</v>
      </c>
      <c r="Y32" s="598"/>
      <c r="Z32" s="595"/>
      <c r="AA32" s="601"/>
      <c r="AB32" s="598"/>
      <c r="AC32" s="598"/>
      <c r="AD32" s="598"/>
      <c r="AE32" s="578">
        <v>1</v>
      </c>
      <c r="AF32" s="578">
        <v>1</v>
      </c>
      <c r="AG32" s="578">
        <v>1</v>
      </c>
      <c r="AH32" s="578">
        <v>1</v>
      </c>
      <c r="AI32" s="578">
        <v>1</v>
      </c>
      <c r="AJ32" s="578">
        <v>1</v>
      </c>
      <c r="AK32" s="595"/>
      <c r="AL32" s="599"/>
      <c r="AM32" s="578">
        <v>2</v>
      </c>
      <c r="AN32" s="578">
        <v>2</v>
      </c>
      <c r="AO32" s="578">
        <v>2</v>
      </c>
      <c r="AP32" s="578">
        <v>2</v>
      </c>
      <c r="AQ32" s="578">
        <v>2</v>
      </c>
      <c r="AR32" s="578">
        <v>2</v>
      </c>
      <c r="AS32" s="578">
        <v>2</v>
      </c>
      <c r="AT32" s="578">
        <v>2</v>
      </c>
      <c r="AU32" s="596" t="s">
        <v>727</v>
      </c>
      <c r="AV32" s="596" t="s">
        <v>727</v>
      </c>
      <c r="AW32" s="593"/>
      <c r="AX32" s="578">
        <f t="shared" si="6"/>
        <v>36</v>
      </c>
      <c r="AY32" s="578">
        <f t="shared" si="7"/>
        <v>50.4</v>
      </c>
    </row>
    <row r="33" spans="1:51" x14ac:dyDescent="0.2">
      <c r="A33" s="578" t="s">
        <v>741</v>
      </c>
      <c r="B33" s="592"/>
      <c r="C33" s="578">
        <v>1</v>
      </c>
      <c r="D33" s="578">
        <v>1</v>
      </c>
      <c r="E33" s="578">
        <v>1</v>
      </c>
      <c r="F33" s="578">
        <v>1</v>
      </c>
      <c r="G33" s="578">
        <v>1</v>
      </c>
      <c r="H33" s="578">
        <v>1</v>
      </c>
      <c r="I33" s="578">
        <v>1</v>
      </c>
      <c r="J33" s="578">
        <v>1</v>
      </c>
      <c r="K33" s="595"/>
      <c r="L33" s="578">
        <v>1</v>
      </c>
      <c r="M33" s="601"/>
      <c r="N33" s="598"/>
      <c r="O33" s="598"/>
      <c r="P33" s="598"/>
      <c r="Q33" s="598"/>
      <c r="R33" s="578">
        <v>1</v>
      </c>
      <c r="S33" s="599"/>
      <c r="T33" s="599"/>
      <c r="U33" s="578">
        <v>1</v>
      </c>
      <c r="V33" s="578">
        <v>1</v>
      </c>
      <c r="W33" s="578">
        <v>1</v>
      </c>
      <c r="X33" s="578">
        <v>1</v>
      </c>
      <c r="Y33" s="598"/>
      <c r="Z33" s="595"/>
      <c r="AA33" s="601"/>
      <c r="AB33" s="598"/>
      <c r="AC33" s="598"/>
      <c r="AD33" s="598"/>
      <c r="AE33" s="578">
        <v>1</v>
      </c>
      <c r="AF33" s="578">
        <v>1</v>
      </c>
      <c r="AG33" s="578">
        <v>1</v>
      </c>
      <c r="AH33" s="578">
        <v>1</v>
      </c>
      <c r="AI33" s="578">
        <v>1</v>
      </c>
      <c r="AJ33" s="578">
        <v>1</v>
      </c>
      <c r="AK33" s="595"/>
      <c r="AL33" s="599"/>
      <c r="AM33" s="578">
        <v>2</v>
      </c>
      <c r="AN33" s="578">
        <v>2</v>
      </c>
      <c r="AO33" s="578">
        <v>2</v>
      </c>
      <c r="AP33" s="578">
        <v>2</v>
      </c>
      <c r="AQ33" s="578">
        <v>2</v>
      </c>
      <c r="AR33" s="578">
        <v>2</v>
      </c>
      <c r="AS33" s="578">
        <v>2</v>
      </c>
      <c r="AT33" s="578">
        <v>2</v>
      </c>
      <c r="AU33" s="596" t="s">
        <v>727</v>
      </c>
      <c r="AV33" s="596" t="s">
        <v>727</v>
      </c>
      <c r="AW33" s="593"/>
      <c r="AX33" s="578">
        <f t="shared" si="6"/>
        <v>36</v>
      </c>
      <c r="AY33" s="578">
        <f t="shared" si="7"/>
        <v>50.4</v>
      </c>
    </row>
    <row r="34" spans="1:51" x14ac:dyDescent="0.2">
      <c r="A34" s="578" t="s">
        <v>742</v>
      </c>
      <c r="B34" s="592"/>
      <c r="C34" s="578">
        <v>2</v>
      </c>
      <c r="D34" s="578">
        <v>2</v>
      </c>
      <c r="E34" s="578">
        <v>2</v>
      </c>
      <c r="F34" s="578">
        <v>2</v>
      </c>
      <c r="G34" s="578">
        <v>2</v>
      </c>
      <c r="H34" s="578">
        <v>2</v>
      </c>
      <c r="I34" s="578">
        <v>2</v>
      </c>
      <c r="J34" s="578">
        <v>2</v>
      </c>
      <c r="K34" s="595"/>
      <c r="L34" s="578">
        <v>2</v>
      </c>
      <c r="M34" s="601"/>
      <c r="N34" s="598"/>
      <c r="O34" s="598"/>
      <c r="P34" s="598"/>
      <c r="Q34" s="598"/>
      <c r="R34" s="578"/>
      <c r="S34" s="599"/>
      <c r="T34" s="599"/>
      <c r="U34" s="578"/>
      <c r="V34" s="578"/>
      <c r="W34" s="578"/>
      <c r="X34" s="578"/>
      <c r="Y34" s="598"/>
      <c r="Z34" s="595"/>
      <c r="AA34" s="601"/>
      <c r="AB34" s="598"/>
      <c r="AC34" s="598"/>
      <c r="AD34" s="598"/>
      <c r="AE34" s="578"/>
      <c r="AF34" s="578"/>
      <c r="AG34" s="578"/>
      <c r="AH34" s="578"/>
      <c r="AI34" s="578"/>
      <c r="AJ34" s="578"/>
      <c r="AK34" s="595"/>
      <c r="AL34" s="599"/>
      <c r="AM34" s="578"/>
      <c r="AN34" s="578"/>
      <c r="AO34" s="578"/>
      <c r="AP34" s="578"/>
      <c r="AQ34" s="578"/>
      <c r="AR34" s="578"/>
      <c r="AS34" s="578"/>
      <c r="AT34" s="578"/>
      <c r="AU34" s="596" t="s">
        <v>727</v>
      </c>
      <c r="AV34" s="596" t="s">
        <v>727</v>
      </c>
      <c r="AW34" s="593"/>
      <c r="AX34" s="578">
        <f t="shared" si="6"/>
        <v>18</v>
      </c>
      <c r="AY34" s="578">
        <f t="shared" si="7"/>
        <v>25.2</v>
      </c>
    </row>
    <row r="35" spans="1:51" x14ac:dyDescent="0.2">
      <c r="A35" s="597" t="s">
        <v>743</v>
      </c>
      <c r="B35" s="592"/>
      <c r="C35" s="578"/>
      <c r="D35" s="578"/>
      <c r="E35" s="578"/>
      <c r="F35" s="578"/>
      <c r="G35" s="578"/>
      <c r="H35" s="578"/>
      <c r="I35" s="578"/>
      <c r="J35" s="578"/>
      <c r="K35" s="595"/>
      <c r="L35" s="578"/>
      <c r="M35" s="598"/>
      <c r="N35" s="598"/>
      <c r="O35" s="598"/>
      <c r="P35" s="598"/>
      <c r="Q35" s="598"/>
      <c r="R35" s="578"/>
      <c r="S35" s="594"/>
      <c r="T35" s="594"/>
      <c r="U35" s="575"/>
      <c r="V35" s="574"/>
      <c r="W35" s="578"/>
      <c r="X35" s="574"/>
      <c r="Y35" s="598"/>
      <c r="Z35" s="595"/>
      <c r="AA35" s="603"/>
      <c r="AB35" s="598"/>
      <c r="AC35" s="598"/>
      <c r="AD35" s="598"/>
      <c r="AE35" s="578"/>
      <c r="AF35" s="578"/>
      <c r="AG35" s="578"/>
      <c r="AH35" s="578"/>
      <c r="AI35" s="578"/>
      <c r="AJ35" s="578"/>
      <c r="AK35" s="595"/>
      <c r="AL35" s="594"/>
      <c r="AM35" s="578"/>
      <c r="AN35" s="574"/>
      <c r="AO35" s="578"/>
      <c r="AP35" s="578"/>
      <c r="AQ35" s="578"/>
      <c r="AR35" s="578"/>
      <c r="AS35" s="578"/>
      <c r="AT35" s="578"/>
      <c r="AU35" s="596" t="s">
        <v>727</v>
      </c>
      <c r="AV35" s="596" t="s">
        <v>727</v>
      </c>
      <c r="AW35" s="593"/>
      <c r="AX35" s="578"/>
      <c r="AY35" s="578"/>
    </row>
    <row r="36" spans="1:51" x14ac:dyDescent="0.2">
      <c r="A36" s="577" t="s">
        <v>744</v>
      </c>
      <c r="B36" s="592"/>
      <c r="C36" s="578"/>
      <c r="D36" s="578"/>
      <c r="E36" s="578"/>
      <c r="F36" s="578"/>
      <c r="G36" s="578"/>
      <c r="H36" s="578"/>
      <c r="I36" s="578"/>
      <c r="J36" s="578"/>
      <c r="K36" s="595"/>
      <c r="L36" s="578"/>
      <c r="M36" s="598"/>
      <c r="N36" s="598"/>
      <c r="O36" s="598"/>
      <c r="P36" s="598"/>
      <c r="Q36" s="598"/>
      <c r="R36" s="578"/>
      <c r="S36" s="594"/>
      <c r="T36" s="594"/>
      <c r="U36" s="578"/>
      <c r="V36" s="578"/>
      <c r="W36" s="578"/>
      <c r="X36" s="578"/>
      <c r="Y36" s="598"/>
      <c r="Z36" s="595"/>
      <c r="AA36" s="603"/>
      <c r="AB36" s="598"/>
      <c r="AC36" s="598"/>
      <c r="AD36" s="598"/>
      <c r="AE36" s="578"/>
      <c r="AF36" s="578"/>
      <c r="AG36" s="578"/>
      <c r="AH36" s="578"/>
      <c r="AI36" s="578"/>
      <c r="AJ36" s="578"/>
      <c r="AK36" s="595"/>
      <c r="AL36" s="594"/>
      <c r="AM36" s="578"/>
      <c r="AN36" s="578"/>
      <c r="AO36" s="578"/>
      <c r="AP36" s="578"/>
      <c r="AQ36" s="578"/>
      <c r="AR36" s="578"/>
      <c r="AS36" s="578"/>
      <c r="AT36" s="578"/>
      <c r="AU36" s="596" t="s">
        <v>727</v>
      </c>
      <c r="AV36" s="596" t="s">
        <v>727</v>
      </c>
      <c r="AW36" s="593"/>
      <c r="AX36" s="578"/>
      <c r="AY36" s="578"/>
    </row>
    <row r="37" spans="1:51" x14ac:dyDescent="0.2">
      <c r="A37" s="577" t="s">
        <v>745</v>
      </c>
      <c r="B37" s="592"/>
      <c r="C37" s="578"/>
      <c r="D37" s="578"/>
      <c r="E37" s="578"/>
      <c r="F37" s="578"/>
      <c r="G37" s="578"/>
      <c r="H37" s="578"/>
      <c r="I37" s="578"/>
      <c r="J37" s="578"/>
      <c r="K37" s="595"/>
      <c r="L37" s="578"/>
      <c r="M37" s="598"/>
      <c r="N37" s="598"/>
      <c r="O37" s="598"/>
      <c r="P37" s="598"/>
      <c r="Q37" s="598"/>
      <c r="R37" s="578"/>
      <c r="S37" s="594"/>
      <c r="T37" s="594"/>
      <c r="U37" s="578"/>
      <c r="V37" s="578"/>
      <c r="W37" s="578"/>
      <c r="X37" s="578"/>
      <c r="Y37" s="598"/>
      <c r="Z37" s="595"/>
      <c r="AA37" s="603"/>
      <c r="AB37" s="598"/>
      <c r="AC37" s="598"/>
      <c r="AD37" s="598"/>
      <c r="AE37" s="578"/>
      <c r="AF37" s="578"/>
      <c r="AG37" s="578"/>
      <c r="AH37" s="578"/>
      <c r="AI37" s="578"/>
      <c r="AJ37" s="578"/>
      <c r="AK37" s="595"/>
      <c r="AL37" s="594"/>
      <c r="AM37" s="578"/>
      <c r="AN37" s="578"/>
      <c r="AO37" s="578"/>
      <c r="AP37" s="578"/>
      <c r="AQ37" s="578"/>
      <c r="AR37" s="578"/>
      <c r="AS37" s="578"/>
      <c r="AT37" s="578"/>
      <c r="AU37" s="596"/>
      <c r="AV37" s="596"/>
      <c r="AW37" s="593"/>
      <c r="AX37" s="578"/>
    </row>
    <row r="38" spans="1:51" x14ac:dyDescent="0.2">
      <c r="K38" s="595"/>
      <c r="M38" s="598"/>
      <c r="N38" s="598"/>
      <c r="O38" s="598"/>
      <c r="P38" s="598"/>
      <c r="Q38" s="598"/>
      <c r="R38" s="578"/>
      <c r="S38" s="599"/>
      <c r="T38" s="594"/>
      <c r="Y38" s="598"/>
      <c r="Z38" s="595"/>
      <c r="AA38" s="601"/>
      <c r="AB38" s="598"/>
      <c r="AC38" s="598"/>
      <c r="AD38" s="598"/>
      <c r="AE38" s="578"/>
      <c r="AF38" s="578"/>
      <c r="AG38" s="578"/>
      <c r="AH38" s="578"/>
      <c r="AI38" s="578"/>
      <c r="AJ38" s="578"/>
      <c r="AK38" s="595"/>
      <c r="AL38" s="599"/>
      <c r="AU38" s="596" t="s">
        <v>727</v>
      </c>
      <c r="AV38" s="596" t="s">
        <v>727</v>
      </c>
      <c r="AW38" s="593"/>
    </row>
    <row r="39" spans="1:51" x14ac:dyDescent="0.2">
      <c r="A39" s="574" t="s">
        <v>0</v>
      </c>
      <c r="B39" s="576"/>
      <c r="C39" s="577">
        <f t="shared" ref="C39:AJ39" si="8">SUM(C12:C38)</f>
        <v>24</v>
      </c>
      <c r="D39" s="577">
        <f t="shared" si="8"/>
        <v>24</v>
      </c>
      <c r="E39" s="577">
        <f t="shared" si="8"/>
        <v>25</v>
      </c>
      <c r="F39" s="577">
        <f t="shared" si="8"/>
        <v>25</v>
      </c>
      <c r="G39" s="577">
        <f t="shared" si="8"/>
        <v>25</v>
      </c>
      <c r="H39" s="577">
        <f t="shared" si="8"/>
        <v>25</v>
      </c>
      <c r="I39" s="577">
        <f t="shared" si="8"/>
        <v>25</v>
      </c>
      <c r="J39" s="577">
        <f t="shared" si="8"/>
        <v>24</v>
      </c>
      <c r="K39" s="577">
        <f t="shared" si="8"/>
        <v>0</v>
      </c>
      <c r="L39" s="577">
        <f t="shared" si="8"/>
        <v>24</v>
      </c>
      <c r="M39" s="577">
        <f t="shared" si="8"/>
        <v>5</v>
      </c>
      <c r="N39" s="577">
        <f t="shared" si="8"/>
        <v>5</v>
      </c>
      <c r="O39" s="577">
        <f t="shared" si="8"/>
        <v>5</v>
      </c>
      <c r="P39" s="577">
        <f t="shared" si="8"/>
        <v>5</v>
      </c>
      <c r="Q39" s="577">
        <f t="shared" si="8"/>
        <v>5</v>
      </c>
      <c r="R39" s="577">
        <f t="shared" si="8"/>
        <v>23</v>
      </c>
      <c r="S39" s="577">
        <f t="shared" si="8"/>
        <v>0</v>
      </c>
      <c r="T39" s="577">
        <f t="shared" si="8"/>
        <v>0</v>
      </c>
      <c r="U39" s="577">
        <f t="shared" si="8"/>
        <v>23</v>
      </c>
      <c r="V39" s="577">
        <f t="shared" si="8"/>
        <v>23</v>
      </c>
      <c r="W39" s="577">
        <f t="shared" si="8"/>
        <v>23</v>
      </c>
      <c r="X39" s="577">
        <f t="shared" si="8"/>
        <v>23</v>
      </c>
      <c r="Y39" s="577">
        <f t="shared" si="8"/>
        <v>5</v>
      </c>
      <c r="Z39" s="577">
        <f t="shared" si="8"/>
        <v>0</v>
      </c>
      <c r="AA39" s="577">
        <f t="shared" si="8"/>
        <v>5</v>
      </c>
      <c r="AB39" s="577">
        <f t="shared" si="8"/>
        <v>5</v>
      </c>
      <c r="AC39" s="577">
        <f t="shared" si="8"/>
        <v>5</v>
      </c>
      <c r="AD39" s="577">
        <f t="shared" si="8"/>
        <v>5</v>
      </c>
      <c r="AE39" s="577">
        <f t="shared" si="8"/>
        <v>23</v>
      </c>
      <c r="AF39" s="577">
        <f t="shared" si="8"/>
        <v>23</v>
      </c>
      <c r="AG39" s="577">
        <f t="shared" si="8"/>
        <v>23</v>
      </c>
      <c r="AH39" s="577">
        <f t="shared" si="8"/>
        <v>23</v>
      </c>
      <c r="AI39" s="577">
        <f t="shared" si="8"/>
        <v>23</v>
      </c>
      <c r="AJ39" s="577">
        <f t="shared" si="8"/>
        <v>23</v>
      </c>
      <c r="AK39" s="577">
        <f>SUM(AM12:AM38)</f>
        <v>22</v>
      </c>
      <c r="AL39" s="577">
        <f>SUM(AL12:AL38)</f>
        <v>0</v>
      </c>
      <c r="AM39" s="577">
        <f t="shared" ref="AM39:AW39" si="9">SUM(AM12:AM38)</f>
        <v>22</v>
      </c>
      <c r="AN39" s="577">
        <f t="shared" si="9"/>
        <v>22</v>
      </c>
      <c r="AO39" s="577">
        <f t="shared" si="9"/>
        <v>22</v>
      </c>
      <c r="AP39" s="577">
        <f t="shared" si="9"/>
        <v>22</v>
      </c>
      <c r="AQ39" s="577">
        <f t="shared" si="9"/>
        <v>22</v>
      </c>
      <c r="AR39" s="577">
        <f t="shared" si="9"/>
        <v>22</v>
      </c>
      <c r="AS39" s="577">
        <f t="shared" si="9"/>
        <v>22</v>
      </c>
      <c r="AT39" s="577">
        <f t="shared" si="9"/>
        <v>22</v>
      </c>
      <c r="AU39" s="577">
        <f t="shared" si="9"/>
        <v>0</v>
      </c>
      <c r="AV39" s="577">
        <f t="shared" si="9"/>
        <v>0</v>
      </c>
      <c r="AW39" s="577">
        <f t="shared" si="9"/>
        <v>0</v>
      </c>
    </row>
    <row r="41" spans="1:51" x14ac:dyDescent="0.2">
      <c r="A41" s="606"/>
      <c r="B41" s="605"/>
      <c r="C41" s="604"/>
      <c r="D41" s="604"/>
      <c r="E41" s="604"/>
      <c r="F41" s="604"/>
      <c r="G41" s="604"/>
      <c r="H41" s="604"/>
      <c r="I41" s="604"/>
      <c r="J41" s="608"/>
      <c r="K41" s="604"/>
      <c r="L41" s="604"/>
      <c r="M41" s="605"/>
      <c r="N41" s="605"/>
      <c r="O41" s="605"/>
      <c r="P41" s="605"/>
      <c r="Q41" s="605"/>
      <c r="R41" s="605"/>
      <c r="S41" s="605"/>
      <c r="T41" s="605"/>
      <c r="U41" s="605"/>
      <c r="V41" s="605"/>
      <c r="W41" s="605"/>
      <c r="X41" s="605"/>
      <c r="Y41" s="605"/>
      <c r="Z41" s="605"/>
      <c r="AA41" s="605"/>
      <c r="AB41" s="605"/>
      <c r="AC41" s="605"/>
      <c r="AD41" s="605"/>
      <c r="AE41" s="605"/>
      <c r="AF41" s="605"/>
      <c r="AG41" s="605"/>
      <c r="AH41" s="605"/>
      <c r="AI41" s="605"/>
      <c r="AJ41" s="605"/>
      <c r="AK41" s="605"/>
      <c r="AL41" s="605"/>
      <c r="AM41" s="605"/>
      <c r="AN41" s="605"/>
      <c r="AO41" s="605"/>
      <c r="AP41" s="605"/>
      <c r="AQ41" s="605"/>
      <c r="AR41" s="605"/>
      <c r="AS41" s="605"/>
      <c r="AT41" s="605"/>
      <c r="AU41" s="605"/>
      <c r="AV41" s="605"/>
      <c r="AW41" s="605"/>
      <c r="AX41" s="605"/>
      <c r="AY41" s="605"/>
    </row>
    <row r="42" spans="1:51" x14ac:dyDescent="0.2">
      <c r="A42" s="604" t="s">
        <v>763</v>
      </c>
      <c r="B42" s="604"/>
      <c r="C42" s="604"/>
      <c r="D42" s="604"/>
      <c r="E42" s="604"/>
      <c r="F42" s="604"/>
      <c r="G42" s="604"/>
      <c r="H42" s="604"/>
      <c r="I42" s="604"/>
      <c r="J42" s="608"/>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604"/>
      <c r="AH42" s="604"/>
      <c r="AI42" s="604"/>
      <c r="AJ42" s="604"/>
      <c r="AK42" s="604"/>
      <c r="AL42" s="604"/>
      <c r="AM42" s="604"/>
      <c r="AN42" s="604"/>
      <c r="AO42" s="604"/>
      <c r="AP42" s="604"/>
      <c r="AQ42" s="604"/>
      <c r="AR42" s="604"/>
      <c r="AS42" s="604"/>
      <c r="AT42" s="604"/>
      <c r="AU42" s="605"/>
      <c r="AV42" s="605"/>
      <c r="AW42" s="605"/>
      <c r="AX42" s="605"/>
      <c r="AY42" s="605"/>
    </row>
    <row r="43" spans="1:51" x14ac:dyDescent="0.2">
      <c r="A43" s="604" t="s">
        <v>718</v>
      </c>
      <c r="B43" s="604"/>
      <c r="C43" s="604"/>
      <c r="D43" s="604"/>
      <c r="E43" s="604"/>
      <c r="F43" s="604"/>
      <c r="G43" s="604"/>
      <c r="H43" s="604"/>
      <c r="I43" s="604"/>
      <c r="J43" s="608"/>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04"/>
      <c r="AL43" s="604"/>
      <c r="AM43" s="604"/>
      <c r="AN43" s="604"/>
      <c r="AO43" s="604"/>
      <c r="AP43" s="604"/>
      <c r="AQ43" s="604"/>
      <c r="AR43" s="604"/>
      <c r="AS43" s="604"/>
      <c r="AT43" s="604"/>
      <c r="AU43" s="605"/>
      <c r="AV43" s="605"/>
      <c r="AW43" s="605"/>
      <c r="AX43" s="605"/>
      <c r="AY43" s="605"/>
    </row>
    <row r="44" spans="1:51" x14ac:dyDescent="0.2">
      <c r="A44" s="604" t="s">
        <v>719</v>
      </c>
      <c r="B44" s="604"/>
      <c r="C44" s="604"/>
      <c r="D44" s="604"/>
      <c r="E44" s="604"/>
      <c r="F44" s="604"/>
      <c r="G44" s="604"/>
      <c r="H44" s="604"/>
      <c r="I44" s="604"/>
      <c r="J44" s="608"/>
      <c r="K44" s="604"/>
      <c r="L44" s="604"/>
      <c r="M44" s="604"/>
      <c r="N44" s="604"/>
      <c r="O44" s="604"/>
      <c r="P44" s="604"/>
      <c r="Q44" s="604"/>
      <c r="R44" s="604"/>
      <c r="S44" s="604"/>
      <c r="T44" s="604"/>
      <c r="U44" s="604"/>
      <c r="V44" s="604"/>
      <c r="W44" s="604"/>
      <c r="X44" s="604"/>
      <c r="Y44" s="604"/>
      <c r="Z44" s="604"/>
      <c r="AA44" s="604"/>
      <c r="AB44" s="604"/>
      <c r="AC44" s="604"/>
      <c r="AD44" s="604"/>
      <c r="AE44" s="604"/>
      <c r="AF44" s="604"/>
      <c r="AG44" s="604"/>
      <c r="AH44" s="604"/>
      <c r="AI44" s="604"/>
      <c r="AJ44" s="604"/>
      <c r="AK44" s="604"/>
      <c r="AL44" s="604"/>
      <c r="AM44" s="604"/>
      <c r="AN44" s="604"/>
      <c r="AO44" s="604"/>
      <c r="AP44" s="604"/>
      <c r="AQ44" s="604"/>
      <c r="AR44" s="604"/>
      <c r="AS44" s="604"/>
      <c r="AT44" s="604"/>
      <c r="AU44" s="605"/>
      <c r="AV44" s="605"/>
      <c r="AW44" s="605"/>
      <c r="AX44" s="605"/>
      <c r="AY44" s="605"/>
    </row>
    <row r="45" spans="1:51" x14ac:dyDescent="0.2">
      <c r="A45" s="604" t="s">
        <v>720</v>
      </c>
      <c r="B45" s="604"/>
      <c r="C45" s="604"/>
      <c r="D45" s="604"/>
      <c r="E45" s="604"/>
      <c r="F45" s="604"/>
      <c r="G45" s="604"/>
      <c r="H45" s="604"/>
      <c r="I45" s="604"/>
      <c r="J45" s="608"/>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4"/>
      <c r="AJ45" s="604"/>
      <c r="AK45" s="604"/>
      <c r="AL45" s="604"/>
      <c r="AM45" s="604"/>
      <c r="AN45" s="604"/>
      <c r="AO45" s="604"/>
      <c r="AP45" s="604"/>
      <c r="AQ45" s="604"/>
      <c r="AR45" s="604"/>
      <c r="AS45" s="604"/>
      <c r="AT45" s="604"/>
      <c r="AU45" s="605"/>
      <c r="AV45" s="605"/>
      <c r="AW45" s="605"/>
      <c r="AX45" s="605"/>
      <c r="AY45" s="605"/>
    </row>
    <row r="46" spans="1:51" x14ac:dyDescent="0.2">
      <c r="A46" s="604" t="s">
        <v>721</v>
      </c>
      <c r="B46" s="604"/>
      <c r="C46" s="604"/>
      <c r="D46" s="604"/>
      <c r="E46" s="604"/>
      <c r="F46" s="604"/>
      <c r="G46" s="604"/>
      <c r="H46" s="604"/>
      <c r="I46" s="604"/>
      <c r="J46" s="608"/>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5"/>
      <c r="AV46" s="605"/>
      <c r="AW46" s="605"/>
      <c r="AX46" s="605"/>
      <c r="AY46" s="605"/>
    </row>
    <row r="47" spans="1:51" x14ac:dyDescent="0.2">
      <c r="A47" s="604" t="s">
        <v>746</v>
      </c>
      <c r="B47" s="604"/>
      <c r="C47" s="604"/>
      <c r="D47" s="604"/>
      <c r="E47" s="604"/>
      <c r="F47" s="604"/>
      <c r="G47" s="604"/>
      <c r="H47" s="604"/>
      <c r="I47" s="604"/>
      <c r="J47" s="608"/>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5"/>
      <c r="AV47" s="605"/>
      <c r="AW47" s="605"/>
      <c r="AX47" s="605"/>
      <c r="AY47" s="605"/>
    </row>
    <row r="48" spans="1:51" x14ac:dyDescent="0.2">
      <c r="A48" s="604" t="s">
        <v>723</v>
      </c>
      <c r="B48" s="611">
        <v>1</v>
      </c>
      <c r="C48" s="611">
        <v>2</v>
      </c>
      <c r="D48" s="611">
        <v>3</v>
      </c>
      <c r="E48" s="611">
        <v>4</v>
      </c>
      <c r="F48" s="611">
        <v>5</v>
      </c>
      <c r="G48" s="611">
        <v>6</v>
      </c>
      <c r="H48" s="611">
        <v>7</v>
      </c>
      <c r="I48" s="611">
        <v>8</v>
      </c>
      <c r="J48" s="611">
        <v>9</v>
      </c>
      <c r="K48" s="612"/>
      <c r="L48" s="611">
        <v>10</v>
      </c>
      <c r="M48" s="613">
        <v>1</v>
      </c>
      <c r="N48" s="613">
        <v>2</v>
      </c>
      <c r="O48" s="613">
        <v>3</v>
      </c>
      <c r="P48" s="613">
        <v>4</v>
      </c>
      <c r="Q48" s="613">
        <v>5</v>
      </c>
      <c r="R48" s="613">
        <v>6</v>
      </c>
      <c r="S48" s="614"/>
      <c r="T48" s="614"/>
      <c r="U48" s="613">
        <v>7</v>
      </c>
      <c r="V48" s="613">
        <v>8</v>
      </c>
      <c r="W48" s="613">
        <v>9</v>
      </c>
      <c r="X48" s="613">
        <v>10</v>
      </c>
      <c r="Y48" s="611">
        <v>1</v>
      </c>
      <c r="Z48" s="614"/>
      <c r="AA48" s="611">
        <v>2</v>
      </c>
      <c r="AB48" s="611">
        <v>3</v>
      </c>
      <c r="AC48" s="611">
        <v>4</v>
      </c>
      <c r="AD48" s="611">
        <v>5</v>
      </c>
      <c r="AE48" s="611">
        <v>6</v>
      </c>
      <c r="AF48" s="611">
        <v>7</v>
      </c>
      <c r="AG48" s="611">
        <v>8</v>
      </c>
      <c r="AH48" s="611">
        <v>9</v>
      </c>
      <c r="AI48" s="611">
        <v>10</v>
      </c>
      <c r="AJ48" s="611">
        <v>11</v>
      </c>
      <c r="AK48" s="614"/>
      <c r="AL48" s="614"/>
      <c r="AM48" s="613">
        <v>1</v>
      </c>
      <c r="AN48" s="613">
        <v>2</v>
      </c>
      <c r="AO48" s="613">
        <v>3</v>
      </c>
      <c r="AP48" s="613">
        <v>4</v>
      </c>
      <c r="AQ48" s="613">
        <v>5</v>
      </c>
      <c r="AR48" s="613">
        <v>6</v>
      </c>
      <c r="AS48" s="613">
        <v>7</v>
      </c>
      <c r="AT48" s="613">
        <v>8</v>
      </c>
      <c r="AU48" s="613">
        <v>9</v>
      </c>
      <c r="AV48" s="613">
        <v>10</v>
      </c>
      <c r="AW48" s="614"/>
      <c r="AX48" s="614"/>
      <c r="AY48" s="605"/>
    </row>
    <row r="49" spans="1:51" x14ac:dyDescent="0.2">
      <c r="A49" s="604" t="s">
        <v>724</v>
      </c>
      <c r="B49" s="615">
        <v>35</v>
      </c>
      <c r="C49" s="616">
        <v>36</v>
      </c>
      <c r="D49" s="616">
        <v>37</v>
      </c>
      <c r="E49" s="616">
        <v>38</v>
      </c>
      <c r="F49" s="616">
        <v>39</v>
      </c>
      <c r="G49" s="616">
        <v>40</v>
      </c>
      <c r="H49" s="616">
        <v>41</v>
      </c>
      <c r="I49" s="617">
        <v>42</v>
      </c>
      <c r="J49" s="615">
        <v>43</v>
      </c>
      <c r="K49" s="618">
        <v>44</v>
      </c>
      <c r="L49" s="616">
        <v>45</v>
      </c>
      <c r="M49" s="616">
        <v>46</v>
      </c>
      <c r="N49" s="616">
        <v>47</v>
      </c>
      <c r="O49" s="616">
        <v>48</v>
      </c>
      <c r="P49" s="616">
        <v>49</v>
      </c>
      <c r="Q49" s="616">
        <v>50</v>
      </c>
      <c r="R49" s="617">
        <v>51</v>
      </c>
      <c r="S49" s="618">
        <v>52</v>
      </c>
      <c r="T49" s="618">
        <v>53</v>
      </c>
      <c r="U49" s="617">
        <v>1</v>
      </c>
      <c r="V49" s="616">
        <f t="shared" ref="V49:AA49" si="10">U49+1</f>
        <v>2</v>
      </c>
      <c r="W49" s="616">
        <f t="shared" si="10"/>
        <v>3</v>
      </c>
      <c r="X49" s="616">
        <f t="shared" si="10"/>
        <v>4</v>
      </c>
      <c r="Y49" s="617">
        <f t="shared" si="10"/>
        <v>5</v>
      </c>
      <c r="Z49" s="618">
        <f t="shared" si="10"/>
        <v>6</v>
      </c>
      <c r="AA49" s="617">
        <f t="shared" si="10"/>
        <v>7</v>
      </c>
      <c r="AB49" s="617">
        <f>AA49+1</f>
        <v>8</v>
      </c>
      <c r="AC49" s="616">
        <f>AB49+1</f>
        <v>9</v>
      </c>
      <c r="AD49" s="616">
        <f>AC49+1</f>
        <v>10</v>
      </c>
      <c r="AE49" s="617">
        <f t="shared" ref="AE49:AS49" si="11">AD49+1</f>
        <v>11</v>
      </c>
      <c r="AF49" s="616">
        <f t="shared" si="11"/>
        <v>12</v>
      </c>
      <c r="AG49" s="616">
        <f t="shared" si="11"/>
        <v>13</v>
      </c>
      <c r="AH49" s="616">
        <f t="shared" si="11"/>
        <v>14</v>
      </c>
      <c r="AI49" s="616">
        <f t="shared" si="11"/>
        <v>15</v>
      </c>
      <c r="AJ49" s="616">
        <f t="shared" si="11"/>
        <v>16</v>
      </c>
      <c r="AK49" s="618">
        <f t="shared" si="11"/>
        <v>17</v>
      </c>
      <c r="AL49" s="618">
        <f t="shared" si="11"/>
        <v>18</v>
      </c>
      <c r="AM49" s="615">
        <f t="shared" si="11"/>
        <v>19</v>
      </c>
      <c r="AN49" s="616">
        <f t="shared" si="11"/>
        <v>20</v>
      </c>
      <c r="AO49" s="616">
        <f t="shared" si="11"/>
        <v>21</v>
      </c>
      <c r="AP49" s="616">
        <f t="shared" si="11"/>
        <v>22</v>
      </c>
      <c r="AQ49" s="616">
        <f t="shared" si="11"/>
        <v>23</v>
      </c>
      <c r="AR49" s="616">
        <f t="shared" si="11"/>
        <v>24</v>
      </c>
      <c r="AS49" s="616">
        <f t="shared" si="11"/>
        <v>25</v>
      </c>
      <c r="AT49" s="616">
        <f>AS49+1</f>
        <v>26</v>
      </c>
      <c r="AU49" s="617">
        <f>AT49+1</f>
        <v>27</v>
      </c>
      <c r="AV49" s="617">
        <f>AU49+1</f>
        <v>28</v>
      </c>
      <c r="AW49" s="618">
        <f>AV49+1</f>
        <v>29</v>
      </c>
      <c r="AX49" s="619">
        <f>AW49+1</f>
        <v>30</v>
      </c>
      <c r="AY49" s="605" t="s">
        <v>725</v>
      </c>
    </row>
    <row r="50" spans="1:51" x14ac:dyDescent="0.2">
      <c r="A50" s="604"/>
      <c r="B50" s="620">
        <v>24</v>
      </c>
      <c r="C50" s="621">
        <f>B50+7</f>
        <v>31</v>
      </c>
      <c r="D50" s="621">
        <f>C50+7</f>
        <v>38</v>
      </c>
      <c r="E50" s="621">
        <f>D50+7</f>
        <v>45</v>
      </c>
      <c r="F50" s="621">
        <f>E50+7</f>
        <v>52</v>
      </c>
      <c r="G50" s="621">
        <f>F50+7</f>
        <v>59</v>
      </c>
      <c r="H50" s="621">
        <v>5</v>
      </c>
      <c r="I50" s="621">
        <f t="shared" ref="I50:O50" si="12">H50+7</f>
        <v>12</v>
      </c>
      <c r="J50" s="620">
        <f t="shared" si="12"/>
        <v>19</v>
      </c>
      <c r="K50" s="622">
        <f t="shared" si="12"/>
        <v>26</v>
      </c>
      <c r="L50" s="621">
        <f t="shared" si="12"/>
        <v>33</v>
      </c>
      <c r="M50" s="621">
        <f t="shared" si="12"/>
        <v>40</v>
      </c>
      <c r="N50" s="621">
        <f t="shared" si="12"/>
        <v>47</v>
      </c>
      <c r="O50" s="621">
        <f t="shared" si="12"/>
        <v>54</v>
      </c>
      <c r="P50" s="621">
        <v>30</v>
      </c>
      <c r="Q50" s="621">
        <v>7</v>
      </c>
      <c r="R50" s="621">
        <f t="shared" ref="R50:X50" si="13">Q50+7</f>
        <v>14</v>
      </c>
      <c r="S50" s="622">
        <f t="shared" si="13"/>
        <v>21</v>
      </c>
      <c r="T50" s="622">
        <f t="shared" si="13"/>
        <v>28</v>
      </c>
      <c r="U50" s="621">
        <f t="shared" si="13"/>
        <v>35</v>
      </c>
      <c r="V50" s="621">
        <f t="shared" si="13"/>
        <v>42</v>
      </c>
      <c r="W50" s="621">
        <f t="shared" si="13"/>
        <v>49</v>
      </c>
      <c r="X50" s="621">
        <f t="shared" si="13"/>
        <v>56</v>
      </c>
      <c r="Y50" s="621">
        <v>1</v>
      </c>
      <c r="Z50" s="622">
        <f>Y50+7</f>
        <v>8</v>
      </c>
      <c r="AA50" s="621">
        <f>Z50+7</f>
        <v>15</v>
      </c>
      <c r="AB50" s="621">
        <f>AA50+7</f>
        <v>22</v>
      </c>
      <c r="AC50" s="621">
        <f>AB50+7</f>
        <v>29</v>
      </c>
      <c r="AD50" s="621">
        <v>7</v>
      </c>
      <c r="AE50" s="621">
        <f t="shared" ref="AE50:AK50" si="14">AD50+7</f>
        <v>14</v>
      </c>
      <c r="AF50" s="621">
        <f t="shared" si="14"/>
        <v>21</v>
      </c>
      <c r="AG50" s="621">
        <f t="shared" si="14"/>
        <v>28</v>
      </c>
      <c r="AH50" s="621">
        <f t="shared" si="14"/>
        <v>35</v>
      </c>
      <c r="AI50" s="621">
        <f t="shared" si="14"/>
        <v>42</v>
      </c>
      <c r="AJ50" s="621">
        <f t="shared" si="14"/>
        <v>49</v>
      </c>
      <c r="AK50" s="622">
        <f t="shared" si="14"/>
        <v>56</v>
      </c>
      <c r="AL50" s="622">
        <v>2</v>
      </c>
      <c r="AM50" s="620">
        <f t="shared" ref="AM50:AT50" si="15">AL50+7</f>
        <v>9</v>
      </c>
      <c r="AN50" s="621">
        <f t="shared" si="15"/>
        <v>16</v>
      </c>
      <c r="AO50" s="621">
        <f t="shared" si="15"/>
        <v>23</v>
      </c>
      <c r="AP50" s="621">
        <f t="shared" si="15"/>
        <v>30</v>
      </c>
      <c r="AQ50" s="621">
        <f t="shared" si="15"/>
        <v>37</v>
      </c>
      <c r="AR50" s="621">
        <f t="shared" si="15"/>
        <v>44</v>
      </c>
      <c r="AS50" s="621">
        <f t="shared" si="15"/>
        <v>51</v>
      </c>
      <c r="AT50" s="621">
        <f t="shared" si="15"/>
        <v>58</v>
      </c>
      <c r="AU50" s="621">
        <v>4</v>
      </c>
      <c r="AV50" s="621">
        <f>AU50+7</f>
        <v>11</v>
      </c>
      <c r="AW50" s="622">
        <f>AV50+7</f>
        <v>18</v>
      </c>
      <c r="AX50" s="623">
        <f>AW50+7</f>
        <v>25</v>
      </c>
      <c r="AY50" s="605"/>
    </row>
    <row r="51" spans="1:51" x14ac:dyDescent="0.2">
      <c r="A51" s="604"/>
      <c r="B51" s="624"/>
      <c r="C51" s="604"/>
      <c r="D51" s="604"/>
      <c r="E51" s="604"/>
      <c r="F51" s="604"/>
      <c r="G51" s="604"/>
      <c r="H51" s="604"/>
      <c r="I51" s="604"/>
      <c r="J51" s="608"/>
      <c r="K51" s="625"/>
      <c r="L51" s="604"/>
      <c r="M51" s="626"/>
      <c r="N51" s="626"/>
      <c r="O51" s="626"/>
      <c r="P51" s="626"/>
      <c r="Q51" s="626"/>
      <c r="R51" s="626"/>
      <c r="S51" s="627"/>
      <c r="T51" s="627"/>
      <c r="U51" s="628"/>
      <c r="V51" s="626"/>
      <c r="W51" s="626"/>
      <c r="X51" s="626"/>
      <c r="Y51" s="604"/>
      <c r="Z51" s="625"/>
      <c r="AA51" s="608"/>
      <c r="AB51" s="604"/>
      <c r="AC51" s="604"/>
      <c r="AD51" s="608"/>
      <c r="AE51" s="604"/>
      <c r="AF51" s="604"/>
      <c r="AG51" s="604"/>
      <c r="AH51" s="604"/>
      <c r="AI51" s="604"/>
      <c r="AJ51" s="604"/>
      <c r="AK51" s="625"/>
      <c r="AL51" s="627"/>
      <c r="AM51" s="604"/>
      <c r="AN51" s="604"/>
      <c r="AO51" s="604"/>
      <c r="AP51" s="604"/>
      <c r="AQ51" s="604"/>
      <c r="AR51" s="604"/>
      <c r="AS51" s="604"/>
      <c r="AT51" s="604"/>
      <c r="AU51" s="629" t="s">
        <v>727</v>
      </c>
      <c r="AV51" s="629" t="s">
        <v>727</v>
      </c>
      <c r="AW51" s="625"/>
      <c r="AX51" s="604"/>
      <c r="AY51" s="604"/>
    </row>
    <row r="52" spans="1:51" x14ac:dyDescent="0.2">
      <c r="A52" s="604" t="s">
        <v>726</v>
      </c>
      <c r="B52" s="624"/>
      <c r="C52" s="609"/>
      <c r="D52" s="609"/>
      <c r="E52" s="609"/>
      <c r="F52" s="609"/>
      <c r="G52" s="609"/>
      <c r="H52" s="609"/>
      <c r="I52" s="609"/>
      <c r="J52" s="610"/>
      <c r="K52" s="630"/>
      <c r="L52" s="609"/>
      <c r="M52" s="631"/>
      <c r="N52" s="631"/>
      <c r="O52" s="631"/>
      <c r="P52" s="631"/>
      <c r="Q52" s="631"/>
      <c r="R52" s="631"/>
      <c r="S52" s="632"/>
      <c r="T52" s="632"/>
      <c r="U52" s="633"/>
      <c r="V52" s="631"/>
      <c r="W52" s="631"/>
      <c r="X52" s="631"/>
      <c r="Y52" s="609"/>
      <c r="Z52" s="630"/>
      <c r="AA52" s="610"/>
      <c r="AB52" s="609"/>
      <c r="AC52" s="609"/>
      <c r="AD52" s="610"/>
      <c r="AE52" s="609"/>
      <c r="AF52" s="609"/>
      <c r="AG52" s="609"/>
      <c r="AH52" s="609"/>
      <c r="AI52" s="609"/>
      <c r="AJ52" s="609"/>
      <c r="AK52" s="630"/>
      <c r="AL52" s="632"/>
      <c r="AM52" s="609"/>
      <c r="AN52" s="609"/>
      <c r="AO52" s="609"/>
      <c r="AP52" s="609"/>
      <c r="AQ52" s="609"/>
      <c r="AR52" s="609"/>
      <c r="AS52" s="609"/>
      <c r="AT52" s="609"/>
      <c r="AU52" s="629" t="s">
        <v>727</v>
      </c>
      <c r="AV52" s="629" t="s">
        <v>727</v>
      </c>
      <c r="AW52" s="625"/>
      <c r="AX52" s="604"/>
      <c r="AY52" s="604"/>
    </row>
    <row r="53" spans="1:51" x14ac:dyDescent="0.2">
      <c r="A53" s="607" t="s">
        <v>340</v>
      </c>
      <c r="B53" s="624"/>
      <c r="C53" s="609"/>
      <c r="D53" s="609"/>
      <c r="E53" s="609"/>
      <c r="F53" s="609"/>
      <c r="G53" s="609"/>
      <c r="H53" s="609"/>
      <c r="I53" s="609"/>
      <c r="J53" s="610"/>
      <c r="K53" s="630"/>
      <c r="L53" s="609"/>
      <c r="M53" s="631"/>
      <c r="N53" s="631"/>
      <c r="O53" s="631"/>
      <c r="P53" s="631"/>
      <c r="Q53" s="631"/>
      <c r="R53" s="631"/>
      <c r="S53" s="632"/>
      <c r="T53" s="632"/>
      <c r="U53" s="633"/>
      <c r="V53" s="631"/>
      <c r="W53" s="631"/>
      <c r="X53" s="631"/>
      <c r="Y53" s="609"/>
      <c r="Z53" s="630"/>
      <c r="AA53" s="610"/>
      <c r="AB53" s="609"/>
      <c r="AC53" s="609"/>
      <c r="AD53" s="610"/>
      <c r="AE53" s="609"/>
      <c r="AF53" s="609"/>
      <c r="AG53" s="609"/>
      <c r="AH53" s="609"/>
      <c r="AI53" s="609"/>
      <c r="AJ53" s="609"/>
      <c r="AK53" s="630"/>
      <c r="AL53" s="632"/>
      <c r="AM53" s="609"/>
      <c r="AN53" s="609"/>
      <c r="AO53" s="609"/>
      <c r="AP53" s="609"/>
      <c r="AQ53" s="609"/>
      <c r="AR53" s="609"/>
      <c r="AS53" s="609"/>
      <c r="AT53" s="609"/>
      <c r="AU53" s="629" t="s">
        <v>727</v>
      </c>
      <c r="AV53" s="629" t="s">
        <v>727</v>
      </c>
      <c r="AW53" s="625"/>
      <c r="AX53" s="609"/>
      <c r="AY53" s="609"/>
    </row>
    <row r="54" spans="1:51" x14ac:dyDescent="0.2">
      <c r="A54" s="609" t="s">
        <v>747</v>
      </c>
      <c r="B54" s="634"/>
      <c r="C54" s="609"/>
      <c r="D54" s="609"/>
      <c r="E54" s="609"/>
      <c r="F54" s="609"/>
      <c r="G54" s="609"/>
      <c r="H54" s="609"/>
      <c r="I54" s="609"/>
      <c r="J54" s="610"/>
      <c r="K54" s="630"/>
      <c r="L54" s="609"/>
      <c r="M54" s="631"/>
      <c r="N54" s="631"/>
      <c r="O54" s="631"/>
      <c r="P54" s="631"/>
      <c r="Q54" s="631"/>
      <c r="R54" s="631"/>
      <c r="S54" s="632"/>
      <c r="T54" s="632"/>
      <c r="U54" s="633"/>
      <c r="V54" s="631"/>
      <c r="W54" s="631"/>
      <c r="X54" s="631"/>
      <c r="Y54" s="609">
        <v>1</v>
      </c>
      <c r="Z54" s="630"/>
      <c r="AA54" s="610">
        <v>1</v>
      </c>
      <c r="AB54" s="609">
        <v>1</v>
      </c>
      <c r="AC54" s="609">
        <v>1</v>
      </c>
      <c r="AD54" s="610">
        <v>1</v>
      </c>
      <c r="AE54" s="609">
        <v>1</v>
      </c>
      <c r="AF54" s="609">
        <v>1</v>
      </c>
      <c r="AG54" s="609">
        <v>1</v>
      </c>
      <c r="AH54" s="609">
        <v>1</v>
      </c>
      <c r="AI54" s="609">
        <v>1</v>
      </c>
      <c r="AJ54" s="609">
        <v>1</v>
      </c>
      <c r="AK54" s="630"/>
      <c r="AL54" s="632"/>
      <c r="AM54" s="609">
        <v>1</v>
      </c>
      <c r="AN54" s="609">
        <v>1</v>
      </c>
      <c r="AO54" s="609">
        <v>1</v>
      </c>
      <c r="AP54" s="609">
        <v>1</v>
      </c>
      <c r="AQ54" s="609">
        <v>1</v>
      </c>
      <c r="AR54" s="609">
        <v>1</v>
      </c>
      <c r="AS54" s="609">
        <v>1</v>
      </c>
      <c r="AT54" s="609">
        <v>1</v>
      </c>
      <c r="AU54" s="629"/>
      <c r="AV54" s="629"/>
      <c r="AW54" s="625"/>
      <c r="AX54" s="609">
        <f>SUM(B54:AW54)</f>
        <v>19</v>
      </c>
      <c r="AY54" s="609"/>
    </row>
    <row r="55" spans="1:51" x14ac:dyDescent="0.2">
      <c r="A55" s="609" t="s">
        <v>748</v>
      </c>
      <c r="B55" s="634"/>
      <c r="C55" s="609"/>
      <c r="D55" s="609"/>
      <c r="E55" s="609"/>
      <c r="F55" s="609"/>
      <c r="G55" s="609"/>
      <c r="H55" s="609"/>
      <c r="I55" s="609"/>
      <c r="J55" s="610"/>
      <c r="K55" s="630"/>
      <c r="L55" s="609"/>
      <c r="M55" s="631"/>
      <c r="N55" s="631"/>
      <c r="O55" s="631"/>
      <c r="P55" s="631"/>
      <c r="Q55" s="631"/>
      <c r="R55" s="631"/>
      <c r="S55" s="632"/>
      <c r="T55" s="632"/>
      <c r="U55" s="633"/>
      <c r="V55" s="631"/>
      <c r="W55" s="631"/>
      <c r="X55" s="631"/>
      <c r="Y55" s="609">
        <v>4</v>
      </c>
      <c r="Z55" s="630"/>
      <c r="AA55" s="610">
        <v>4</v>
      </c>
      <c r="AB55" s="609">
        <v>4</v>
      </c>
      <c r="AC55" s="609">
        <v>4</v>
      </c>
      <c r="AD55" s="610">
        <v>4</v>
      </c>
      <c r="AE55" s="609">
        <v>4</v>
      </c>
      <c r="AF55" s="609">
        <v>4</v>
      </c>
      <c r="AG55" s="609">
        <v>4</v>
      </c>
      <c r="AH55" s="609">
        <v>4</v>
      </c>
      <c r="AI55" s="609">
        <v>4</v>
      </c>
      <c r="AJ55" s="609">
        <v>4</v>
      </c>
      <c r="AK55" s="630"/>
      <c r="AL55" s="632"/>
      <c r="AM55" s="609"/>
      <c r="AN55" s="609"/>
      <c r="AO55" s="609"/>
      <c r="AP55" s="609"/>
      <c r="AQ55" s="609"/>
      <c r="AR55" s="609"/>
      <c r="AS55" s="609"/>
      <c r="AT55" s="609"/>
      <c r="AU55" s="629" t="s">
        <v>727</v>
      </c>
      <c r="AV55" s="629" t="s">
        <v>727</v>
      </c>
      <c r="AW55" s="625"/>
      <c r="AX55" s="609">
        <f>SUM(B55:AW55)</f>
        <v>44</v>
      </c>
      <c r="AY55" s="609">
        <f t="shared" ref="AY55:AY72" si="16">AX55*1.4</f>
        <v>61.599999999999994</v>
      </c>
    </row>
    <row r="56" spans="1:51" x14ac:dyDescent="0.2">
      <c r="A56" s="609" t="s">
        <v>749</v>
      </c>
      <c r="B56" s="634"/>
      <c r="C56" s="609">
        <v>4</v>
      </c>
      <c r="D56" s="609">
        <v>4</v>
      </c>
      <c r="E56" s="609">
        <v>4</v>
      </c>
      <c r="F56" s="609">
        <v>4</v>
      </c>
      <c r="G56" s="609">
        <v>4</v>
      </c>
      <c r="H56" s="609">
        <v>4</v>
      </c>
      <c r="I56" s="609">
        <v>4</v>
      </c>
      <c r="J56" s="610">
        <v>4</v>
      </c>
      <c r="K56" s="630"/>
      <c r="L56" s="609">
        <v>4</v>
      </c>
      <c r="M56" s="631"/>
      <c r="N56" s="631"/>
      <c r="O56" s="631"/>
      <c r="P56" s="631"/>
      <c r="Q56" s="631"/>
      <c r="R56" s="631"/>
      <c r="S56" s="632"/>
      <c r="T56" s="632"/>
      <c r="U56" s="633"/>
      <c r="V56" s="631"/>
      <c r="W56" s="631"/>
      <c r="X56" s="631"/>
      <c r="Y56" s="609">
        <v>1</v>
      </c>
      <c r="Z56" s="630"/>
      <c r="AA56" s="609">
        <v>1</v>
      </c>
      <c r="AB56" s="609">
        <v>1</v>
      </c>
      <c r="AC56" s="609">
        <v>1</v>
      </c>
      <c r="AD56" s="609">
        <v>1</v>
      </c>
      <c r="AE56" s="609">
        <v>1</v>
      </c>
      <c r="AF56" s="609">
        <v>1</v>
      </c>
      <c r="AG56" s="609">
        <v>1</v>
      </c>
      <c r="AH56" s="609">
        <v>1</v>
      </c>
      <c r="AI56" s="609">
        <v>1</v>
      </c>
      <c r="AJ56" s="609">
        <v>1</v>
      </c>
      <c r="AK56" s="630"/>
      <c r="AL56" s="632"/>
      <c r="AM56" s="609"/>
      <c r="AN56" s="609"/>
      <c r="AO56" s="609"/>
      <c r="AP56" s="609"/>
      <c r="AQ56" s="609"/>
      <c r="AR56" s="609"/>
      <c r="AS56" s="609"/>
      <c r="AT56" s="609"/>
      <c r="AU56" s="629" t="s">
        <v>727</v>
      </c>
      <c r="AV56" s="629" t="s">
        <v>727</v>
      </c>
      <c r="AW56" s="625"/>
      <c r="AX56" s="609">
        <f t="shared" ref="AX56:AX73" si="17">SUM(B56:AW56)</f>
        <v>47</v>
      </c>
      <c r="AY56" s="609">
        <f t="shared" si="16"/>
        <v>65.8</v>
      </c>
    </row>
    <row r="57" spans="1:51" x14ac:dyDescent="0.2">
      <c r="A57" s="609" t="s">
        <v>750</v>
      </c>
      <c r="B57" s="634"/>
      <c r="C57" s="609">
        <v>2</v>
      </c>
      <c r="D57" s="609">
        <v>2</v>
      </c>
      <c r="E57" s="609">
        <v>2</v>
      </c>
      <c r="F57" s="609">
        <v>2</v>
      </c>
      <c r="G57" s="609">
        <v>2</v>
      </c>
      <c r="H57" s="609">
        <v>2</v>
      </c>
      <c r="I57" s="609">
        <v>2</v>
      </c>
      <c r="J57" s="610">
        <v>2</v>
      </c>
      <c r="K57" s="630"/>
      <c r="L57" s="609">
        <v>2</v>
      </c>
      <c r="M57" s="631"/>
      <c r="N57" s="631"/>
      <c r="O57" s="631"/>
      <c r="P57" s="631"/>
      <c r="Q57" s="631"/>
      <c r="R57" s="631"/>
      <c r="S57" s="632"/>
      <c r="T57" s="632"/>
      <c r="U57" s="633"/>
      <c r="V57" s="631"/>
      <c r="W57" s="631"/>
      <c r="X57" s="631"/>
      <c r="Y57" s="609"/>
      <c r="Z57" s="630"/>
      <c r="AA57" s="609"/>
      <c r="AB57" s="609"/>
      <c r="AC57" s="609"/>
      <c r="AD57" s="609"/>
      <c r="AE57" s="609"/>
      <c r="AF57" s="609"/>
      <c r="AG57" s="609"/>
      <c r="AH57" s="609"/>
      <c r="AI57" s="609"/>
      <c r="AJ57" s="609"/>
      <c r="AK57" s="630"/>
      <c r="AL57" s="632"/>
      <c r="AM57" s="606"/>
      <c r="AN57" s="606"/>
      <c r="AO57" s="606"/>
      <c r="AP57" s="606"/>
      <c r="AQ57" s="606"/>
      <c r="AR57" s="606"/>
      <c r="AS57" s="606"/>
      <c r="AT57" s="606"/>
      <c r="AU57" s="629" t="s">
        <v>727</v>
      </c>
      <c r="AV57" s="629" t="s">
        <v>727</v>
      </c>
      <c r="AW57" s="625"/>
      <c r="AX57" s="609">
        <f t="shared" si="17"/>
        <v>18</v>
      </c>
      <c r="AY57" s="609">
        <f t="shared" si="16"/>
        <v>25.2</v>
      </c>
    </row>
    <row r="58" spans="1:51" x14ac:dyDescent="0.2">
      <c r="A58" s="609" t="s">
        <v>751</v>
      </c>
      <c r="B58" s="634"/>
      <c r="C58" s="609"/>
      <c r="D58" s="609"/>
      <c r="E58" s="609"/>
      <c r="F58" s="609"/>
      <c r="G58" s="609"/>
      <c r="H58" s="609"/>
      <c r="I58" s="609"/>
      <c r="J58" s="610"/>
      <c r="K58" s="630"/>
      <c r="L58" s="609"/>
      <c r="M58" s="631"/>
      <c r="N58" s="631"/>
      <c r="O58" s="631"/>
      <c r="P58" s="631"/>
      <c r="Q58" s="631"/>
      <c r="R58" s="631"/>
      <c r="S58" s="632"/>
      <c r="T58" s="632"/>
      <c r="U58" s="633"/>
      <c r="V58" s="631"/>
      <c r="W58" s="631"/>
      <c r="X58" s="631"/>
      <c r="Y58" s="609">
        <v>2</v>
      </c>
      <c r="Z58" s="630"/>
      <c r="AA58" s="610">
        <v>2</v>
      </c>
      <c r="AB58" s="609">
        <v>2</v>
      </c>
      <c r="AC58" s="609">
        <v>2</v>
      </c>
      <c r="AD58" s="610">
        <v>2</v>
      </c>
      <c r="AE58" s="609">
        <v>2</v>
      </c>
      <c r="AF58" s="609">
        <v>2</v>
      </c>
      <c r="AG58" s="609">
        <v>2</v>
      </c>
      <c r="AH58" s="609">
        <v>2</v>
      </c>
      <c r="AI58" s="609">
        <v>2</v>
      </c>
      <c r="AJ58" s="609">
        <v>2</v>
      </c>
      <c r="AK58" s="630"/>
      <c r="AL58" s="632"/>
      <c r="AM58" s="609">
        <v>2</v>
      </c>
      <c r="AN58" s="609">
        <v>2</v>
      </c>
      <c r="AO58" s="609">
        <v>2</v>
      </c>
      <c r="AP58" s="609">
        <v>2</v>
      </c>
      <c r="AQ58" s="609">
        <v>2</v>
      </c>
      <c r="AR58" s="609">
        <v>2</v>
      </c>
      <c r="AS58" s="609">
        <v>2</v>
      </c>
      <c r="AT58" s="609">
        <v>2</v>
      </c>
      <c r="AU58" s="629"/>
      <c r="AV58" s="629"/>
      <c r="AW58" s="625"/>
      <c r="AX58" s="609">
        <f t="shared" si="17"/>
        <v>38</v>
      </c>
      <c r="AY58" s="609"/>
    </row>
    <row r="59" spans="1:51" x14ac:dyDescent="0.2">
      <c r="A59" s="609" t="s">
        <v>752</v>
      </c>
      <c r="B59" s="634"/>
      <c r="C59" s="609"/>
      <c r="D59" s="609"/>
      <c r="E59" s="609"/>
      <c r="F59" s="609"/>
      <c r="G59" s="609"/>
      <c r="H59" s="609"/>
      <c r="I59" s="609"/>
      <c r="J59" s="610"/>
      <c r="K59" s="630"/>
      <c r="L59" s="609"/>
      <c r="M59" s="631"/>
      <c r="N59" s="631"/>
      <c r="O59" s="631"/>
      <c r="P59" s="631"/>
      <c r="Q59" s="631"/>
      <c r="R59" s="631"/>
      <c r="S59" s="632"/>
      <c r="T59" s="632"/>
      <c r="U59" s="633"/>
      <c r="V59" s="631"/>
      <c r="W59" s="631"/>
      <c r="X59" s="631"/>
      <c r="Y59" s="609"/>
      <c r="Z59" s="630"/>
      <c r="AA59" s="610"/>
      <c r="AB59" s="609"/>
      <c r="AC59" s="609"/>
      <c r="AD59" s="610"/>
      <c r="AE59" s="609"/>
      <c r="AF59" s="609"/>
      <c r="AG59" s="609"/>
      <c r="AH59" s="609"/>
      <c r="AI59" s="609"/>
      <c r="AJ59" s="609"/>
      <c r="AK59" s="630"/>
      <c r="AL59" s="632"/>
      <c r="AM59" s="609">
        <v>2</v>
      </c>
      <c r="AN59" s="609">
        <v>2</v>
      </c>
      <c r="AO59" s="609">
        <v>2</v>
      </c>
      <c r="AP59" s="609">
        <v>2</v>
      </c>
      <c r="AQ59" s="609">
        <v>2</v>
      </c>
      <c r="AR59" s="609">
        <v>2</v>
      </c>
      <c r="AS59" s="609">
        <v>2</v>
      </c>
      <c r="AT59" s="609">
        <v>2</v>
      </c>
      <c r="AU59" s="629"/>
      <c r="AV59" s="629"/>
      <c r="AW59" s="625"/>
      <c r="AX59" s="609">
        <f t="shared" si="17"/>
        <v>16</v>
      </c>
      <c r="AY59" s="609"/>
    </row>
    <row r="60" spans="1:51" x14ac:dyDescent="0.2">
      <c r="A60" s="609" t="s">
        <v>752</v>
      </c>
      <c r="B60" s="634"/>
      <c r="C60" s="609"/>
      <c r="D60" s="609"/>
      <c r="E60" s="609"/>
      <c r="F60" s="609"/>
      <c r="G60" s="609"/>
      <c r="H60" s="609"/>
      <c r="I60" s="609"/>
      <c r="J60" s="610"/>
      <c r="K60" s="630"/>
      <c r="L60" s="609"/>
      <c r="M60" s="631"/>
      <c r="N60" s="631"/>
      <c r="O60" s="631"/>
      <c r="P60" s="631"/>
      <c r="Q60" s="631"/>
      <c r="R60" s="631"/>
      <c r="S60" s="632"/>
      <c r="T60" s="632"/>
      <c r="U60" s="633"/>
      <c r="V60" s="631"/>
      <c r="W60" s="631"/>
      <c r="X60" s="631"/>
      <c r="Y60" s="609"/>
      <c r="Z60" s="630"/>
      <c r="AA60" s="610"/>
      <c r="AB60" s="609"/>
      <c r="AC60" s="609"/>
      <c r="AD60" s="610"/>
      <c r="AE60" s="609"/>
      <c r="AF60" s="609"/>
      <c r="AG60" s="609"/>
      <c r="AH60" s="609"/>
      <c r="AI60" s="609"/>
      <c r="AJ60" s="609"/>
      <c r="AK60" s="630"/>
      <c r="AL60" s="632"/>
      <c r="AM60" s="609">
        <v>2</v>
      </c>
      <c r="AN60" s="609">
        <v>2</v>
      </c>
      <c r="AO60" s="609">
        <v>2</v>
      </c>
      <c r="AP60" s="609">
        <v>2</v>
      </c>
      <c r="AQ60" s="609">
        <v>2</v>
      </c>
      <c r="AR60" s="609">
        <v>2</v>
      </c>
      <c r="AS60" s="609">
        <v>2</v>
      </c>
      <c r="AT60" s="609">
        <v>2</v>
      </c>
      <c r="AU60" s="629"/>
      <c r="AV60" s="629"/>
      <c r="AW60" s="625"/>
      <c r="AX60" s="609">
        <f t="shared" si="17"/>
        <v>16</v>
      </c>
      <c r="AY60" s="609"/>
    </row>
    <row r="61" spans="1:51" x14ac:dyDescent="0.2">
      <c r="A61" s="609" t="s">
        <v>753</v>
      </c>
      <c r="B61" s="634"/>
      <c r="C61" s="609">
        <v>3</v>
      </c>
      <c r="D61" s="609">
        <v>3</v>
      </c>
      <c r="E61" s="609">
        <v>3</v>
      </c>
      <c r="F61" s="609">
        <v>3</v>
      </c>
      <c r="G61" s="609">
        <v>3</v>
      </c>
      <c r="H61" s="609">
        <v>3</v>
      </c>
      <c r="I61" s="609">
        <v>3</v>
      </c>
      <c r="J61" s="610">
        <v>3</v>
      </c>
      <c r="K61" s="630"/>
      <c r="L61" s="609">
        <v>3</v>
      </c>
      <c r="M61" s="631"/>
      <c r="N61" s="631"/>
      <c r="O61" s="631"/>
      <c r="P61" s="631"/>
      <c r="Q61" s="631"/>
      <c r="R61" s="631"/>
      <c r="S61" s="632"/>
      <c r="T61" s="632"/>
      <c r="U61" s="633"/>
      <c r="V61" s="631"/>
      <c r="W61" s="631"/>
      <c r="X61" s="631"/>
      <c r="Y61" s="609"/>
      <c r="Z61" s="630"/>
      <c r="AA61" s="610"/>
      <c r="AB61" s="609"/>
      <c r="AC61" s="609"/>
      <c r="AD61" s="610"/>
      <c r="AE61" s="609"/>
      <c r="AF61" s="609"/>
      <c r="AG61" s="609"/>
      <c r="AH61" s="609"/>
      <c r="AI61" s="609"/>
      <c r="AJ61" s="609"/>
      <c r="AK61" s="630"/>
      <c r="AL61" s="632"/>
      <c r="AM61" s="609"/>
      <c r="AN61" s="609"/>
      <c r="AO61" s="609"/>
      <c r="AP61" s="609"/>
      <c r="AQ61" s="609"/>
      <c r="AR61" s="609"/>
      <c r="AS61" s="609"/>
      <c r="AT61" s="609"/>
      <c r="AU61" s="629" t="s">
        <v>727</v>
      </c>
      <c r="AV61" s="629" t="s">
        <v>727</v>
      </c>
      <c r="AW61" s="625"/>
      <c r="AX61" s="609">
        <f t="shared" si="17"/>
        <v>27</v>
      </c>
      <c r="AY61" s="609">
        <f t="shared" si="16"/>
        <v>37.799999999999997</v>
      </c>
    </row>
    <row r="62" spans="1:51" x14ac:dyDescent="0.2">
      <c r="A62" s="609" t="s">
        <v>753</v>
      </c>
      <c r="B62" s="634"/>
      <c r="C62" s="609">
        <v>3</v>
      </c>
      <c r="D62" s="609">
        <v>3</v>
      </c>
      <c r="E62" s="609">
        <v>3</v>
      </c>
      <c r="F62" s="609">
        <v>3</v>
      </c>
      <c r="G62" s="609">
        <v>3</v>
      </c>
      <c r="H62" s="609">
        <v>3</v>
      </c>
      <c r="I62" s="609">
        <v>3</v>
      </c>
      <c r="J62" s="610">
        <v>3</v>
      </c>
      <c r="K62" s="630"/>
      <c r="L62" s="609">
        <v>3</v>
      </c>
      <c r="M62" s="631"/>
      <c r="N62" s="631"/>
      <c r="O62" s="631"/>
      <c r="P62" s="631"/>
      <c r="Q62" s="631"/>
      <c r="R62" s="631"/>
      <c r="S62" s="632"/>
      <c r="T62" s="632"/>
      <c r="U62" s="633"/>
      <c r="V62" s="631"/>
      <c r="W62" s="631"/>
      <c r="X62" s="631"/>
      <c r="Y62" s="609"/>
      <c r="Z62" s="630"/>
      <c r="AA62" s="610"/>
      <c r="AB62" s="609"/>
      <c r="AC62" s="609"/>
      <c r="AD62" s="610"/>
      <c r="AE62" s="609"/>
      <c r="AF62" s="609"/>
      <c r="AG62" s="609"/>
      <c r="AH62" s="609"/>
      <c r="AI62" s="609"/>
      <c r="AJ62" s="609"/>
      <c r="AK62" s="630"/>
      <c r="AL62" s="632"/>
      <c r="AM62" s="609"/>
      <c r="AN62" s="609"/>
      <c r="AO62" s="609"/>
      <c r="AP62" s="609"/>
      <c r="AQ62" s="609"/>
      <c r="AR62" s="609"/>
      <c r="AS62" s="609"/>
      <c r="AT62" s="609"/>
      <c r="AU62" s="629" t="s">
        <v>727</v>
      </c>
      <c r="AV62" s="629" t="s">
        <v>727</v>
      </c>
      <c r="AW62" s="625"/>
      <c r="AX62" s="609">
        <f t="shared" si="17"/>
        <v>27</v>
      </c>
      <c r="AY62" s="609">
        <f t="shared" si="16"/>
        <v>37.799999999999997</v>
      </c>
    </row>
    <row r="63" spans="1:51" x14ac:dyDescent="0.2">
      <c r="A63" s="609" t="s">
        <v>754</v>
      </c>
      <c r="B63" s="634"/>
      <c r="C63" s="609"/>
      <c r="D63" s="609"/>
      <c r="E63" s="609"/>
      <c r="F63" s="609"/>
      <c r="G63" s="609"/>
      <c r="H63" s="609"/>
      <c r="I63" s="609"/>
      <c r="J63" s="610"/>
      <c r="K63" s="630"/>
      <c r="L63" s="609"/>
      <c r="M63" s="631"/>
      <c r="N63" s="631"/>
      <c r="O63" s="631"/>
      <c r="P63" s="631"/>
      <c r="Q63" s="631"/>
      <c r="R63" s="631"/>
      <c r="S63" s="632"/>
      <c r="T63" s="632"/>
      <c r="U63" s="633"/>
      <c r="V63" s="631"/>
      <c r="W63" s="631"/>
      <c r="X63" s="631"/>
      <c r="Y63" s="609"/>
      <c r="Z63" s="630"/>
      <c r="AA63" s="610"/>
      <c r="AB63" s="609"/>
      <c r="AC63" s="609"/>
      <c r="AD63" s="610"/>
      <c r="AE63" s="609"/>
      <c r="AF63" s="609"/>
      <c r="AG63" s="609"/>
      <c r="AH63" s="609"/>
      <c r="AI63" s="609"/>
      <c r="AJ63" s="609"/>
      <c r="AK63" s="630"/>
      <c r="AL63" s="632"/>
      <c r="AM63" s="609">
        <v>2</v>
      </c>
      <c r="AN63" s="609">
        <v>2</v>
      </c>
      <c r="AO63" s="609">
        <v>2</v>
      </c>
      <c r="AP63" s="609">
        <v>2</v>
      </c>
      <c r="AQ63" s="609">
        <v>2</v>
      </c>
      <c r="AR63" s="609">
        <v>2</v>
      </c>
      <c r="AS63" s="609">
        <v>2</v>
      </c>
      <c r="AT63" s="609">
        <v>2</v>
      </c>
      <c r="AU63" s="629" t="s">
        <v>727</v>
      </c>
      <c r="AV63" s="629" t="s">
        <v>727</v>
      </c>
      <c r="AW63" s="625"/>
      <c r="AX63" s="609">
        <f t="shared" si="17"/>
        <v>16</v>
      </c>
      <c r="AY63" s="609">
        <f t="shared" si="16"/>
        <v>22.4</v>
      </c>
    </row>
    <row r="64" spans="1:51" x14ac:dyDescent="0.2">
      <c r="A64" s="609" t="s">
        <v>755</v>
      </c>
      <c r="B64" s="634"/>
      <c r="C64" s="609"/>
      <c r="D64" s="609"/>
      <c r="E64" s="609"/>
      <c r="F64" s="609"/>
      <c r="G64" s="609"/>
      <c r="H64" s="609"/>
      <c r="I64" s="609"/>
      <c r="J64" s="610"/>
      <c r="K64" s="630"/>
      <c r="L64" s="609"/>
      <c r="M64" s="631"/>
      <c r="N64" s="631"/>
      <c r="O64" s="631"/>
      <c r="P64" s="631"/>
      <c r="Q64" s="631"/>
      <c r="R64" s="631"/>
      <c r="S64" s="632"/>
      <c r="T64" s="632"/>
      <c r="U64" s="633"/>
      <c r="V64" s="631"/>
      <c r="W64" s="631"/>
      <c r="X64" s="631"/>
      <c r="Y64" s="635">
        <v>5</v>
      </c>
      <c r="Z64" s="630"/>
      <c r="AA64" s="636">
        <v>5</v>
      </c>
      <c r="AB64" s="635">
        <v>5</v>
      </c>
      <c r="AC64" s="635">
        <v>5</v>
      </c>
      <c r="AD64" s="636">
        <v>5</v>
      </c>
      <c r="AE64" s="635">
        <v>5</v>
      </c>
      <c r="AF64" s="635">
        <v>5</v>
      </c>
      <c r="AG64" s="635">
        <v>5</v>
      </c>
      <c r="AH64" s="635">
        <v>5</v>
      </c>
      <c r="AI64" s="635">
        <v>5</v>
      </c>
      <c r="AJ64" s="635">
        <v>5</v>
      </c>
      <c r="AK64" s="630"/>
      <c r="AL64" s="632"/>
      <c r="AM64" s="635">
        <v>5</v>
      </c>
      <c r="AN64" s="635">
        <v>5</v>
      </c>
      <c r="AO64" s="635">
        <v>5</v>
      </c>
      <c r="AP64" s="635">
        <v>5</v>
      </c>
      <c r="AQ64" s="635">
        <v>5</v>
      </c>
      <c r="AR64" s="635">
        <v>5</v>
      </c>
      <c r="AS64" s="635">
        <v>5</v>
      </c>
      <c r="AT64" s="635">
        <v>5</v>
      </c>
      <c r="AU64" s="629" t="s">
        <v>727</v>
      </c>
      <c r="AV64" s="629" t="s">
        <v>727</v>
      </c>
      <c r="AW64" s="625"/>
      <c r="AX64" s="609">
        <f t="shared" si="17"/>
        <v>95</v>
      </c>
      <c r="AY64" s="609">
        <f t="shared" si="16"/>
        <v>133</v>
      </c>
    </row>
    <row r="65" spans="1:51" x14ac:dyDescent="0.2">
      <c r="A65" s="607" t="s">
        <v>735</v>
      </c>
      <c r="B65" s="634"/>
      <c r="C65" s="609"/>
      <c r="D65" s="609"/>
      <c r="E65" s="609"/>
      <c r="F65" s="609"/>
      <c r="G65" s="609"/>
      <c r="H65" s="609"/>
      <c r="I65" s="609"/>
      <c r="J65" s="610"/>
      <c r="K65" s="630"/>
      <c r="L65" s="609"/>
      <c r="M65" s="631"/>
      <c r="N65" s="631"/>
      <c r="O65" s="631"/>
      <c r="P65" s="631"/>
      <c r="Q65" s="631"/>
      <c r="R65" s="631"/>
      <c r="S65" s="632"/>
      <c r="T65" s="632"/>
      <c r="U65" s="633"/>
      <c r="V65" s="631"/>
      <c r="W65" s="631"/>
      <c r="X65" s="631"/>
      <c r="Y65" s="609"/>
      <c r="Z65" s="630"/>
      <c r="AA65" s="610"/>
      <c r="AB65" s="609"/>
      <c r="AC65" s="609"/>
      <c r="AD65" s="610"/>
      <c r="AE65" s="609"/>
      <c r="AF65" s="609"/>
      <c r="AG65" s="609"/>
      <c r="AH65" s="609"/>
      <c r="AI65" s="609"/>
      <c r="AJ65" s="609"/>
      <c r="AK65" s="630"/>
      <c r="AL65" s="632"/>
      <c r="AM65" s="609"/>
      <c r="AN65" s="609"/>
      <c r="AO65" s="609"/>
      <c r="AP65" s="609"/>
      <c r="AQ65" s="609"/>
      <c r="AR65" s="609"/>
      <c r="AS65" s="609"/>
      <c r="AT65" s="609"/>
      <c r="AU65" s="629" t="s">
        <v>727</v>
      </c>
      <c r="AV65" s="629" t="s">
        <v>727</v>
      </c>
      <c r="AW65" s="625"/>
      <c r="AX65" s="609">
        <f t="shared" si="17"/>
        <v>0</v>
      </c>
      <c r="AY65" s="609">
        <f t="shared" si="16"/>
        <v>0</v>
      </c>
    </row>
    <row r="66" spans="1:51" x14ac:dyDescent="0.2">
      <c r="A66" s="609" t="s">
        <v>5</v>
      </c>
      <c r="B66" s="634"/>
      <c r="C66" s="609">
        <v>2</v>
      </c>
      <c r="D66" s="609">
        <v>2</v>
      </c>
      <c r="E66" s="609">
        <v>2</v>
      </c>
      <c r="F66" s="609">
        <v>2</v>
      </c>
      <c r="G66" s="609">
        <v>2</v>
      </c>
      <c r="H66" s="609">
        <v>2</v>
      </c>
      <c r="I66" s="609">
        <v>2</v>
      </c>
      <c r="J66" s="610">
        <v>2</v>
      </c>
      <c r="K66" s="630"/>
      <c r="L66" s="609">
        <v>2</v>
      </c>
      <c r="M66" s="631"/>
      <c r="N66" s="631"/>
      <c r="O66" s="631"/>
      <c r="P66" s="631"/>
      <c r="Q66" s="631"/>
      <c r="R66" s="631"/>
      <c r="S66" s="632"/>
      <c r="T66" s="632"/>
      <c r="U66" s="633"/>
      <c r="V66" s="631"/>
      <c r="W66" s="631"/>
      <c r="X66" s="631"/>
      <c r="Y66" s="609">
        <v>1</v>
      </c>
      <c r="Z66" s="630"/>
      <c r="AA66" s="610">
        <v>1</v>
      </c>
      <c r="AB66" s="609">
        <v>1</v>
      </c>
      <c r="AC66" s="609">
        <v>1</v>
      </c>
      <c r="AD66" s="610">
        <v>1</v>
      </c>
      <c r="AE66" s="609">
        <v>1</v>
      </c>
      <c r="AF66" s="609">
        <v>1</v>
      </c>
      <c r="AG66" s="609">
        <v>1</v>
      </c>
      <c r="AH66" s="609">
        <v>1</v>
      </c>
      <c r="AI66" s="609">
        <v>1</v>
      </c>
      <c r="AJ66" s="609">
        <v>1</v>
      </c>
      <c r="AK66" s="630"/>
      <c r="AL66" s="632"/>
      <c r="AM66" s="609">
        <v>1</v>
      </c>
      <c r="AN66" s="609">
        <v>1</v>
      </c>
      <c r="AO66" s="609">
        <v>1</v>
      </c>
      <c r="AP66" s="609">
        <v>1</v>
      </c>
      <c r="AQ66" s="609">
        <v>1</v>
      </c>
      <c r="AR66" s="609">
        <v>1</v>
      </c>
      <c r="AS66" s="609">
        <v>1</v>
      </c>
      <c r="AT66" s="609">
        <v>1</v>
      </c>
      <c r="AU66" s="629" t="s">
        <v>727</v>
      </c>
      <c r="AV66" s="629" t="s">
        <v>727</v>
      </c>
      <c r="AW66" s="625"/>
      <c r="AX66" s="609">
        <f t="shared" si="17"/>
        <v>37</v>
      </c>
      <c r="AY66" s="609">
        <f t="shared" si="16"/>
        <v>51.8</v>
      </c>
    </row>
    <row r="67" spans="1:51" x14ac:dyDescent="0.2">
      <c r="A67" s="609" t="s">
        <v>2</v>
      </c>
      <c r="B67" s="634"/>
      <c r="C67" s="609">
        <v>2</v>
      </c>
      <c r="D67" s="609">
        <v>2</v>
      </c>
      <c r="E67" s="609">
        <v>2</v>
      </c>
      <c r="F67" s="609">
        <v>2</v>
      </c>
      <c r="G67" s="609">
        <v>2</v>
      </c>
      <c r="H67" s="609">
        <v>2</v>
      </c>
      <c r="I67" s="609">
        <v>2</v>
      </c>
      <c r="J67" s="610">
        <v>2</v>
      </c>
      <c r="K67" s="630"/>
      <c r="L67" s="609">
        <v>2</v>
      </c>
      <c r="M67" s="631">
        <v>2</v>
      </c>
      <c r="N67" s="631">
        <v>2</v>
      </c>
      <c r="O67" s="631">
        <v>2</v>
      </c>
      <c r="P67" s="631">
        <v>2</v>
      </c>
      <c r="Q67" s="631">
        <v>2</v>
      </c>
      <c r="R67" s="631">
        <v>2</v>
      </c>
      <c r="S67" s="632"/>
      <c r="T67" s="632"/>
      <c r="U67" s="633">
        <v>2</v>
      </c>
      <c r="V67" s="631">
        <v>2</v>
      </c>
      <c r="W67" s="631">
        <v>2</v>
      </c>
      <c r="X67" s="631">
        <v>2</v>
      </c>
      <c r="Y67" s="609">
        <v>2</v>
      </c>
      <c r="Z67" s="630"/>
      <c r="AA67" s="610">
        <v>2</v>
      </c>
      <c r="AB67" s="609">
        <v>2</v>
      </c>
      <c r="AC67" s="609">
        <v>2</v>
      </c>
      <c r="AD67" s="610">
        <v>2</v>
      </c>
      <c r="AE67" s="609">
        <v>2</v>
      </c>
      <c r="AF67" s="609">
        <v>2</v>
      </c>
      <c r="AG67" s="609">
        <v>2</v>
      </c>
      <c r="AH67" s="609">
        <v>2</v>
      </c>
      <c r="AI67" s="609">
        <v>2</v>
      </c>
      <c r="AJ67" s="609">
        <v>2</v>
      </c>
      <c r="AK67" s="630"/>
      <c r="AL67" s="632"/>
      <c r="AM67" s="609">
        <v>2</v>
      </c>
      <c r="AN67" s="609">
        <v>2</v>
      </c>
      <c r="AO67" s="609">
        <v>2</v>
      </c>
      <c r="AP67" s="609">
        <v>2</v>
      </c>
      <c r="AQ67" s="609">
        <v>2</v>
      </c>
      <c r="AR67" s="609">
        <v>2</v>
      </c>
      <c r="AS67" s="609">
        <v>2</v>
      </c>
      <c r="AT67" s="609">
        <v>2</v>
      </c>
      <c r="AU67" s="629" t="s">
        <v>727</v>
      </c>
      <c r="AV67" s="629" t="s">
        <v>727</v>
      </c>
      <c r="AW67" s="625"/>
      <c r="AX67" s="609">
        <f t="shared" si="17"/>
        <v>76</v>
      </c>
      <c r="AY67" s="609">
        <f t="shared" si="16"/>
        <v>106.39999999999999</v>
      </c>
    </row>
    <row r="68" spans="1:51" x14ac:dyDescent="0.2">
      <c r="A68" s="609" t="s">
        <v>4</v>
      </c>
      <c r="B68" s="634"/>
      <c r="C68" s="609">
        <v>1</v>
      </c>
      <c r="D68" s="609">
        <v>1</v>
      </c>
      <c r="E68" s="609">
        <v>1</v>
      </c>
      <c r="F68" s="609">
        <v>1</v>
      </c>
      <c r="G68" s="609">
        <v>1</v>
      </c>
      <c r="H68" s="609">
        <v>1</v>
      </c>
      <c r="I68" s="609">
        <v>1</v>
      </c>
      <c r="J68" s="610">
        <v>1</v>
      </c>
      <c r="K68" s="630"/>
      <c r="L68" s="609">
        <v>1</v>
      </c>
      <c r="M68" s="631">
        <v>1</v>
      </c>
      <c r="N68" s="631">
        <v>1</v>
      </c>
      <c r="O68" s="631">
        <v>1</v>
      </c>
      <c r="P68" s="631">
        <v>1</v>
      </c>
      <c r="Q68" s="631">
        <v>1</v>
      </c>
      <c r="R68" s="631">
        <v>1</v>
      </c>
      <c r="S68" s="632"/>
      <c r="T68" s="632"/>
      <c r="U68" s="633">
        <v>1</v>
      </c>
      <c r="V68" s="631">
        <v>1</v>
      </c>
      <c r="W68" s="631">
        <v>1</v>
      </c>
      <c r="X68" s="631">
        <v>1</v>
      </c>
      <c r="Y68" s="609">
        <v>1</v>
      </c>
      <c r="Z68" s="630"/>
      <c r="AA68" s="610">
        <v>1</v>
      </c>
      <c r="AB68" s="609">
        <v>1</v>
      </c>
      <c r="AC68" s="609">
        <v>1</v>
      </c>
      <c r="AD68" s="610">
        <v>1</v>
      </c>
      <c r="AE68" s="609">
        <v>1</v>
      </c>
      <c r="AF68" s="609">
        <v>1</v>
      </c>
      <c r="AG68" s="609">
        <v>1</v>
      </c>
      <c r="AH68" s="609">
        <v>1</v>
      </c>
      <c r="AI68" s="609">
        <v>1</v>
      </c>
      <c r="AJ68" s="609">
        <v>1</v>
      </c>
      <c r="AK68" s="630"/>
      <c r="AL68" s="632"/>
      <c r="AM68" s="609">
        <v>1</v>
      </c>
      <c r="AN68" s="609">
        <v>1</v>
      </c>
      <c r="AO68" s="609">
        <v>1</v>
      </c>
      <c r="AP68" s="609">
        <v>1</v>
      </c>
      <c r="AQ68" s="609">
        <v>1</v>
      </c>
      <c r="AR68" s="609">
        <v>1</v>
      </c>
      <c r="AS68" s="609">
        <v>1</v>
      </c>
      <c r="AT68" s="609">
        <v>1</v>
      </c>
      <c r="AU68" s="629" t="s">
        <v>727</v>
      </c>
      <c r="AV68" s="629" t="s">
        <v>727</v>
      </c>
      <c r="AW68" s="625"/>
      <c r="AX68" s="609">
        <f t="shared" si="17"/>
        <v>38</v>
      </c>
      <c r="AY68" s="609">
        <f t="shared" si="16"/>
        <v>53.199999999999996</v>
      </c>
    </row>
    <row r="69" spans="1:51" x14ac:dyDescent="0.2">
      <c r="A69" s="609" t="s">
        <v>756</v>
      </c>
      <c r="B69" s="634"/>
      <c r="C69" s="609"/>
      <c r="D69" s="609"/>
      <c r="E69" s="609"/>
      <c r="F69" s="609"/>
      <c r="G69" s="609"/>
      <c r="H69" s="609"/>
      <c r="I69" s="609"/>
      <c r="J69" s="610"/>
      <c r="K69" s="630"/>
      <c r="L69" s="609"/>
      <c r="M69" s="637">
        <v>2</v>
      </c>
      <c r="N69" s="637">
        <v>2</v>
      </c>
      <c r="O69" s="637">
        <v>2</v>
      </c>
      <c r="P69" s="637">
        <v>2</v>
      </c>
      <c r="Q69" s="637">
        <v>2</v>
      </c>
      <c r="R69" s="637">
        <v>2</v>
      </c>
      <c r="S69" s="632"/>
      <c r="T69" s="632"/>
      <c r="U69" s="638">
        <v>2</v>
      </c>
      <c r="V69" s="637">
        <v>2</v>
      </c>
      <c r="W69" s="637">
        <v>2</v>
      </c>
      <c r="X69" s="637">
        <v>2</v>
      </c>
      <c r="Y69" s="637">
        <v>2</v>
      </c>
      <c r="Z69" s="630"/>
      <c r="AA69" s="638">
        <v>2</v>
      </c>
      <c r="AB69" s="637">
        <v>2</v>
      </c>
      <c r="AC69" s="637">
        <v>2</v>
      </c>
      <c r="AD69" s="638">
        <v>2</v>
      </c>
      <c r="AE69" s="637">
        <v>2</v>
      </c>
      <c r="AF69" s="637">
        <v>2</v>
      </c>
      <c r="AG69" s="637">
        <v>2</v>
      </c>
      <c r="AH69" s="637">
        <v>2</v>
      </c>
      <c r="AI69" s="637">
        <v>2</v>
      </c>
      <c r="AJ69" s="637">
        <v>2</v>
      </c>
      <c r="AK69" s="630"/>
      <c r="AL69" s="632"/>
      <c r="AM69" s="637">
        <v>2</v>
      </c>
      <c r="AN69" s="637">
        <v>2</v>
      </c>
      <c r="AO69" s="637">
        <v>2</v>
      </c>
      <c r="AP69" s="637">
        <v>2</v>
      </c>
      <c r="AQ69" s="637">
        <v>2</v>
      </c>
      <c r="AR69" s="637">
        <v>2</v>
      </c>
      <c r="AS69" s="637">
        <v>2</v>
      </c>
      <c r="AT69" s="637">
        <v>2</v>
      </c>
      <c r="AU69" s="629" t="s">
        <v>727</v>
      </c>
      <c r="AV69" s="629" t="s">
        <v>727</v>
      </c>
      <c r="AW69" s="625"/>
      <c r="AX69" s="609">
        <f t="shared" si="17"/>
        <v>58</v>
      </c>
      <c r="AY69" s="609">
        <f t="shared" si="16"/>
        <v>81.199999999999989</v>
      </c>
    </row>
    <row r="70" spans="1:51" x14ac:dyDescent="0.2">
      <c r="A70" s="609" t="s">
        <v>757</v>
      </c>
      <c r="B70" s="634"/>
      <c r="C70" s="609">
        <v>1</v>
      </c>
      <c r="D70" s="609">
        <v>1</v>
      </c>
      <c r="E70" s="609">
        <v>1</v>
      </c>
      <c r="F70" s="609">
        <v>1</v>
      </c>
      <c r="G70" s="609">
        <v>1</v>
      </c>
      <c r="H70" s="609">
        <v>1</v>
      </c>
      <c r="I70" s="609">
        <v>1</v>
      </c>
      <c r="J70" s="608">
        <v>1</v>
      </c>
      <c r="K70" s="630"/>
      <c r="L70" s="609">
        <v>1</v>
      </c>
      <c r="M70" s="626">
        <v>1</v>
      </c>
      <c r="N70" s="631">
        <v>1</v>
      </c>
      <c r="O70" s="631">
        <v>1</v>
      </c>
      <c r="P70" s="631">
        <v>1</v>
      </c>
      <c r="Q70" s="631">
        <v>1</v>
      </c>
      <c r="R70" s="631">
        <v>1</v>
      </c>
      <c r="S70" s="627"/>
      <c r="T70" s="627"/>
      <c r="U70" s="628">
        <v>1</v>
      </c>
      <c r="V70" s="631">
        <v>1</v>
      </c>
      <c r="W70" s="631">
        <v>1</v>
      </c>
      <c r="X70" s="626">
        <v>1</v>
      </c>
      <c r="Y70" s="609">
        <v>2</v>
      </c>
      <c r="Z70" s="630"/>
      <c r="AA70" s="608">
        <v>2</v>
      </c>
      <c r="AB70" s="609">
        <v>2</v>
      </c>
      <c r="AC70" s="609">
        <v>2</v>
      </c>
      <c r="AD70" s="608">
        <v>2</v>
      </c>
      <c r="AE70" s="609">
        <v>2</v>
      </c>
      <c r="AF70" s="609">
        <v>2</v>
      </c>
      <c r="AG70" s="609">
        <v>2</v>
      </c>
      <c r="AH70" s="609">
        <v>2</v>
      </c>
      <c r="AI70" s="609">
        <v>2</v>
      </c>
      <c r="AJ70" s="609">
        <v>2</v>
      </c>
      <c r="AK70" s="630"/>
      <c r="AL70" s="627"/>
      <c r="AM70" s="609">
        <v>2</v>
      </c>
      <c r="AN70" s="609">
        <v>2</v>
      </c>
      <c r="AO70" s="609">
        <v>2</v>
      </c>
      <c r="AP70" s="609">
        <v>2</v>
      </c>
      <c r="AQ70" s="609">
        <v>2</v>
      </c>
      <c r="AR70" s="609">
        <v>2</v>
      </c>
      <c r="AS70" s="609">
        <v>2</v>
      </c>
      <c r="AT70" s="609">
        <v>2</v>
      </c>
      <c r="AU70" s="629"/>
      <c r="AV70" s="629"/>
      <c r="AW70" s="625"/>
      <c r="AX70" s="609">
        <f t="shared" si="17"/>
        <v>57</v>
      </c>
      <c r="AY70" s="609">
        <f t="shared" si="16"/>
        <v>79.8</v>
      </c>
    </row>
    <row r="71" spans="1:51" x14ac:dyDescent="0.2">
      <c r="A71" s="607" t="s">
        <v>341</v>
      </c>
      <c r="B71" s="634"/>
      <c r="C71" s="609"/>
      <c r="D71" s="609"/>
      <c r="E71" s="609"/>
      <c r="F71" s="609"/>
      <c r="G71" s="609"/>
      <c r="H71" s="609"/>
      <c r="I71" s="609"/>
      <c r="J71" s="608"/>
      <c r="K71" s="630"/>
      <c r="L71" s="609"/>
      <c r="M71" s="626"/>
      <c r="N71" s="631"/>
      <c r="O71" s="631"/>
      <c r="P71" s="631"/>
      <c r="Q71" s="631"/>
      <c r="R71" s="631"/>
      <c r="S71" s="627"/>
      <c r="T71" s="627"/>
      <c r="U71" s="628"/>
      <c r="V71" s="631"/>
      <c r="W71" s="631"/>
      <c r="X71" s="626"/>
      <c r="Y71" s="609"/>
      <c r="Z71" s="630"/>
      <c r="AA71" s="608"/>
      <c r="AB71" s="609"/>
      <c r="AC71" s="609"/>
      <c r="AD71" s="608"/>
      <c r="AE71" s="609"/>
      <c r="AF71" s="609"/>
      <c r="AG71" s="609"/>
      <c r="AH71" s="609"/>
      <c r="AI71" s="609"/>
      <c r="AJ71" s="609"/>
      <c r="AK71" s="630"/>
      <c r="AL71" s="627"/>
      <c r="AM71" s="609"/>
      <c r="AN71" s="609"/>
      <c r="AO71" s="609"/>
      <c r="AP71" s="609"/>
      <c r="AQ71" s="609"/>
      <c r="AR71" s="609"/>
      <c r="AS71" s="609"/>
      <c r="AT71" s="609"/>
      <c r="AU71" s="629" t="s">
        <v>727</v>
      </c>
      <c r="AV71" s="629" t="s">
        <v>727</v>
      </c>
      <c r="AW71" s="625"/>
      <c r="AX71" s="609">
        <f t="shared" si="17"/>
        <v>0</v>
      </c>
      <c r="AY71" s="609">
        <f t="shared" si="16"/>
        <v>0</v>
      </c>
    </row>
    <row r="72" spans="1:51" x14ac:dyDescent="0.2">
      <c r="A72" s="609" t="s">
        <v>758</v>
      </c>
      <c r="B72" s="634">
        <v>1</v>
      </c>
      <c r="C72" s="609">
        <v>1</v>
      </c>
      <c r="D72" s="609">
        <v>1</v>
      </c>
      <c r="E72" s="609">
        <v>1</v>
      </c>
      <c r="F72" s="609">
        <v>1</v>
      </c>
      <c r="G72" s="609">
        <v>1</v>
      </c>
      <c r="H72" s="609">
        <v>1</v>
      </c>
      <c r="I72" s="609">
        <v>1</v>
      </c>
      <c r="J72" s="610">
        <v>1</v>
      </c>
      <c r="K72" s="630"/>
      <c r="L72" s="609">
        <v>1</v>
      </c>
      <c r="M72" s="631">
        <v>1</v>
      </c>
      <c r="N72" s="631">
        <v>1</v>
      </c>
      <c r="O72" s="631">
        <v>1</v>
      </c>
      <c r="P72" s="631">
        <v>1</v>
      </c>
      <c r="Q72" s="631">
        <v>1</v>
      </c>
      <c r="R72" s="631">
        <v>1</v>
      </c>
      <c r="S72" s="632"/>
      <c r="T72" s="632"/>
      <c r="U72" s="633">
        <v>1</v>
      </c>
      <c r="V72" s="631">
        <v>1</v>
      </c>
      <c r="W72" s="631">
        <v>1</v>
      </c>
      <c r="X72" s="631">
        <v>1</v>
      </c>
      <c r="Y72" s="609">
        <v>1</v>
      </c>
      <c r="Z72" s="630"/>
      <c r="AA72" s="610">
        <v>1</v>
      </c>
      <c r="AB72" s="609">
        <v>1</v>
      </c>
      <c r="AC72" s="609">
        <v>1</v>
      </c>
      <c r="AD72" s="610">
        <v>1</v>
      </c>
      <c r="AE72" s="609">
        <v>1</v>
      </c>
      <c r="AF72" s="609">
        <v>1</v>
      </c>
      <c r="AG72" s="609">
        <v>1</v>
      </c>
      <c r="AH72" s="609">
        <v>1</v>
      </c>
      <c r="AI72" s="609">
        <v>1</v>
      </c>
      <c r="AJ72" s="609">
        <v>1</v>
      </c>
      <c r="AK72" s="630"/>
      <c r="AL72" s="632"/>
      <c r="AM72" s="609">
        <v>1</v>
      </c>
      <c r="AN72" s="609">
        <v>1</v>
      </c>
      <c r="AO72" s="609">
        <v>1</v>
      </c>
      <c r="AP72" s="609">
        <v>1</v>
      </c>
      <c r="AQ72" s="609">
        <v>1</v>
      </c>
      <c r="AR72" s="609">
        <v>1</v>
      </c>
      <c r="AS72" s="609">
        <v>1</v>
      </c>
      <c r="AT72" s="609">
        <v>1</v>
      </c>
      <c r="AU72" s="629" t="s">
        <v>727</v>
      </c>
      <c r="AV72" s="629" t="s">
        <v>727</v>
      </c>
      <c r="AW72" s="625"/>
      <c r="AX72" s="609">
        <f t="shared" si="17"/>
        <v>39</v>
      </c>
      <c r="AY72" s="609">
        <f t="shared" si="16"/>
        <v>54.599999999999994</v>
      </c>
    </row>
    <row r="73" spans="1:51" x14ac:dyDescent="0.2">
      <c r="A73" s="609" t="s">
        <v>759</v>
      </c>
      <c r="B73" s="634"/>
      <c r="C73" s="609">
        <v>2</v>
      </c>
      <c r="D73" s="609">
        <v>2</v>
      </c>
      <c r="E73" s="609">
        <v>2</v>
      </c>
      <c r="F73" s="609">
        <v>2</v>
      </c>
      <c r="G73" s="609">
        <v>2</v>
      </c>
      <c r="H73" s="609">
        <v>2</v>
      </c>
      <c r="I73" s="609">
        <v>2</v>
      </c>
      <c r="J73" s="610">
        <v>2</v>
      </c>
      <c r="K73" s="630"/>
      <c r="L73" s="609">
        <v>2</v>
      </c>
      <c r="M73" s="631"/>
      <c r="N73" s="631"/>
      <c r="O73" s="631"/>
      <c r="P73" s="631"/>
      <c r="Q73" s="631"/>
      <c r="R73" s="631"/>
      <c r="S73" s="632"/>
      <c r="T73" s="632"/>
      <c r="U73" s="633"/>
      <c r="V73" s="631"/>
      <c r="W73" s="631"/>
      <c r="X73" s="631"/>
      <c r="Y73" s="609">
        <v>1</v>
      </c>
      <c r="Z73" s="630"/>
      <c r="AA73" s="610">
        <v>1</v>
      </c>
      <c r="AB73" s="609">
        <v>1</v>
      </c>
      <c r="AC73" s="609">
        <v>1</v>
      </c>
      <c r="AD73" s="610">
        <v>1</v>
      </c>
      <c r="AE73" s="609">
        <v>1</v>
      </c>
      <c r="AF73" s="609">
        <v>1</v>
      </c>
      <c r="AG73" s="609">
        <v>1</v>
      </c>
      <c r="AH73" s="609">
        <v>1</v>
      </c>
      <c r="AI73" s="609">
        <v>1</v>
      </c>
      <c r="AJ73" s="609">
        <v>1</v>
      </c>
      <c r="AK73" s="630"/>
      <c r="AL73" s="632"/>
      <c r="AM73" s="609">
        <v>1</v>
      </c>
      <c r="AN73" s="609">
        <v>1</v>
      </c>
      <c r="AO73" s="609">
        <v>1</v>
      </c>
      <c r="AP73" s="609">
        <v>1</v>
      </c>
      <c r="AQ73" s="609">
        <v>1</v>
      </c>
      <c r="AR73" s="609">
        <v>1</v>
      </c>
      <c r="AS73" s="609">
        <v>1</v>
      </c>
      <c r="AT73" s="609">
        <v>1</v>
      </c>
      <c r="AU73" s="629" t="s">
        <v>727</v>
      </c>
      <c r="AV73" s="629" t="s">
        <v>727</v>
      </c>
      <c r="AW73" s="625"/>
      <c r="AX73" s="609">
        <f t="shared" si="17"/>
        <v>37</v>
      </c>
      <c r="AY73" s="609">
        <f>AX73</f>
        <v>37</v>
      </c>
    </row>
    <row r="74" spans="1:51" x14ac:dyDescent="0.2">
      <c r="A74" s="609"/>
      <c r="B74" s="634"/>
      <c r="C74" s="609"/>
      <c r="D74" s="609"/>
      <c r="E74" s="609"/>
      <c r="F74" s="609"/>
      <c r="G74" s="609"/>
      <c r="H74" s="608"/>
      <c r="I74" s="608"/>
      <c r="J74" s="608"/>
      <c r="K74" s="630"/>
      <c r="L74" s="608"/>
      <c r="M74" s="626"/>
      <c r="N74" s="631"/>
      <c r="O74" s="631"/>
      <c r="P74" s="631"/>
      <c r="Q74" s="631"/>
      <c r="R74" s="631"/>
      <c r="S74" s="627"/>
      <c r="T74" s="627"/>
      <c r="U74" s="628"/>
      <c r="V74" s="631"/>
      <c r="W74" s="631"/>
      <c r="X74" s="626"/>
      <c r="Y74" s="609"/>
      <c r="Z74" s="630"/>
      <c r="AA74" s="608"/>
      <c r="AB74" s="609"/>
      <c r="AC74" s="609"/>
      <c r="AD74" s="608"/>
      <c r="AE74" s="609"/>
      <c r="AF74" s="609"/>
      <c r="AG74" s="609"/>
      <c r="AH74" s="609"/>
      <c r="AI74" s="609"/>
      <c r="AJ74" s="609"/>
      <c r="AK74" s="630"/>
      <c r="AL74" s="627"/>
      <c r="AM74" s="609"/>
      <c r="AN74" s="609"/>
      <c r="AO74" s="609"/>
      <c r="AP74" s="609"/>
      <c r="AQ74" s="609"/>
      <c r="AR74" s="609"/>
      <c r="AS74" s="609"/>
      <c r="AT74" s="609"/>
      <c r="AU74" s="629" t="s">
        <v>727</v>
      </c>
      <c r="AV74" s="629" t="s">
        <v>727</v>
      </c>
      <c r="AW74" s="625"/>
      <c r="AX74" s="609"/>
      <c r="AY74" s="609"/>
    </row>
    <row r="75" spans="1:51" x14ac:dyDescent="0.2">
      <c r="A75" s="607" t="s">
        <v>743</v>
      </c>
      <c r="B75" s="634"/>
      <c r="C75" s="609"/>
      <c r="D75" s="609"/>
      <c r="E75" s="609"/>
      <c r="F75" s="609"/>
      <c r="G75" s="609"/>
      <c r="H75" s="608"/>
      <c r="I75" s="608"/>
      <c r="J75" s="608"/>
      <c r="K75" s="630"/>
      <c r="L75" s="609"/>
      <c r="M75" s="626"/>
      <c r="N75" s="631"/>
      <c r="O75" s="631"/>
      <c r="P75" s="631"/>
      <c r="Q75" s="631"/>
      <c r="R75" s="631"/>
      <c r="S75" s="627"/>
      <c r="T75" s="627"/>
      <c r="U75" s="628"/>
      <c r="V75" s="631"/>
      <c r="W75" s="631"/>
      <c r="X75" s="626"/>
      <c r="Y75" s="609"/>
      <c r="Z75" s="630"/>
      <c r="AA75" s="608"/>
      <c r="AB75" s="609"/>
      <c r="AC75" s="609"/>
      <c r="AD75" s="608"/>
      <c r="AE75" s="609"/>
      <c r="AF75" s="609"/>
      <c r="AG75" s="609"/>
      <c r="AH75" s="609"/>
      <c r="AI75" s="609"/>
      <c r="AJ75" s="609"/>
      <c r="AK75" s="630"/>
      <c r="AL75" s="627"/>
      <c r="AM75" s="609"/>
      <c r="AN75" s="609"/>
      <c r="AO75" s="609"/>
      <c r="AP75" s="609"/>
      <c r="AQ75" s="609"/>
      <c r="AR75" s="609"/>
      <c r="AS75" s="609"/>
      <c r="AT75" s="609"/>
      <c r="AU75" s="629" t="s">
        <v>727</v>
      </c>
      <c r="AV75" s="629" t="s">
        <v>727</v>
      </c>
      <c r="AW75" s="625"/>
      <c r="AX75" s="609"/>
      <c r="AY75" s="609"/>
    </row>
    <row r="76" spans="1:51" x14ac:dyDescent="0.2">
      <c r="A76" s="609" t="s">
        <v>760</v>
      </c>
      <c r="B76" s="634"/>
      <c r="C76" s="609"/>
      <c r="D76" s="609"/>
      <c r="E76" s="609"/>
      <c r="F76" s="609"/>
      <c r="G76" s="609"/>
      <c r="H76" s="608"/>
      <c r="I76" s="608"/>
      <c r="J76" s="608"/>
      <c r="K76" s="630"/>
      <c r="L76" s="609"/>
      <c r="M76" s="626"/>
      <c r="N76" s="631"/>
      <c r="O76" s="631"/>
      <c r="P76" s="631"/>
      <c r="Q76" s="631"/>
      <c r="R76" s="631"/>
      <c r="S76" s="627"/>
      <c r="T76" s="627"/>
      <c r="U76" s="628"/>
      <c r="V76" s="631"/>
      <c r="W76" s="631"/>
      <c r="X76" s="626"/>
      <c r="Y76" s="609"/>
      <c r="Z76" s="630"/>
      <c r="AA76" s="608"/>
      <c r="AB76" s="609"/>
      <c r="AC76" s="609"/>
      <c r="AD76" s="608"/>
      <c r="AE76" s="609"/>
      <c r="AF76" s="609"/>
      <c r="AG76" s="609"/>
      <c r="AH76" s="609"/>
      <c r="AI76" s="609"/>
      <c r="AJ76" s="609"/>
      <c r="AK76" s="630"/>
      <c r="AL76" s="627"/>
      <c r="AM76" s="609"/>
      <c r="AN76" s="609"/>
      <c r="AO76" s="609"/>
      <c r="AP76" s="609"/>
      <c r="AQ76" s="609"/>
      <c r="AR76" s="609"/>
      <c r="AS76" s="609"/>
      <c r="AT76" s="609"/>
      <c r="AU76" s="629" t="s">
        <v>727</v>
      </c>
      <c r="AV76" s="629" t="s">
        <v>727</v>
      </c>
      <c r="AW76" s="625"/>
      <c r="AX76" s="609"/>
      <c r="AY76" s="609"/>
    </row>
    <row r="77" spans="1:51" x14ac:dyDescent="0.2">
      <c r="A77" s="606" t="s">
        <v>744</v>
      </c>
      <c r="B77" s="634"/>
      <c r="C77" s="609"/>
      <c r="D77" s="609"/>
      <c r="E77" s="609"/>
      <c r="F77" s="609"/>
      <c r="G77" s="609"/>
      <c r="H77" s="608"/>
      <c r="I77" s="608"/>
      <c r="J77" s="608"/>
      <c r="K77" s="630"/>
      <c r="L77" s="609"/>
      <c r="M77" s="626"/>
      <c r="N77" s="631"/>
      <c r="O77" s="631"/>
      <c r="P77" s="631"/>
      <c r="Q77" s="631"/>
      <c r="R77" s="631"/>
      <c r="S77" s="627"/>
      <c r="T77" s="627"/>
      <c r="U77" s="628"/>
      <c r="V77" s="631"/>
      <c r="W77" s="631"/>
      <c r="X77" s="626"/>
      <c r="Y77" s="609"/>
      <c r="Z77" s="630"/>
      <c r="AA77" s="608"/>
      <c r="AB77" s="609"/>
      <c r="AC77" s="609"/>
      <c r="AD77" s="608"/>
      <c r="AE77" s="609"/>
      <c r="AF77" s="609"/>
      <c r="AG77" s="609"/>
      <c r="AH77" s="609"/>
      <c r="AI77" s="609"/>
      <c r="AJ77" s="609"/>
      <c r="AK77" s="630"/>
      <c r="AL77" s="627"/>
      <c r="AM77" s="609"/>
      <c r="AN77" s="609"/>
      <c r="AO77" s="609"/>
      <c r="AP77" s="609"/>
      <c r="AQ77" s="609"/>
      <c r="AR77" s="609"/>
      <c r="AS77" s="609"/>
      <c r="AT77" s="609"/>
      <c r="AU77" s="629" t="s">
        <v>727</v>
      </c>
      <c r="AV77" s="629" t="s">
        <v>727</v>
      </c>
      <c r="AW77" s="625"/>
      <c r="AX77" s="609"/>
      <c r="AY77" s="609"/>
    </row>
    <row r="78" spans="1:51" x14ac:dyDescent="0.2">
      <c r="A78" s="606" t="s">
        <v>761</v>
      </c>
      <c r="B78" s="634"/>
      <c r="C78" s="609"/>
      <c r="D78" s="609"/>
      <c r="E78" s="609"/>
      <c r="F78" s="609"/>
      <c r="G78" s="609"/>
      <c r="H78" s="608"/>
      <c r="I78" s="608"/>
      <c r="J78" s="608"/>
      <c r="K78" s="630"/>
      <c r="L78" s="609"/>
      <c r="M78" s="626"/>
      <c r="N78" s="631"/>
      <c r="O78" s="631"/>
      <c r="P78" s="631"/>
      <c r="Q78" s="631"/>
      <c r="R78" s="631"/>
      <c r="S78" s="627"/>
      <c r="T78" s="627"/>
      <c r="U78" s="628"/>
      <c r="V78" s="631"/>
      <c r="W78" s="631"/>
      <c r="X78" s="626"/>
      <c r="Y78" s="609"/>
      <c r="Z78" s="630"/>
      <c r="AA78" s="608"/>
      <c r="AB78" s="609"/>
      <c r="AC78" s="609"/>
      <c r="AD78" s="608"/>
      <c r="AE78" s="609"/>
      <c r="AF78" s="609"/>
      <c r="AG78" s="609"/>
      <c r="AH78" s="609"/>
      <c r="AI78" s="609"/>
      <c r="AJ78" s="609"/>
      <c r="AK78" s="630"/>
      <c r="AL78" s="627"/>
      <c r="AM78" s="609"/>
      <c r="AN78" s="609"/>
      <c r="AO78" s="609"/>
      <c r="AP78" s="609"/>
      <c r="AQ78" s="609"/>
      <c r="AR78" s="609"/>
      <c r="AS78" s="609"/>
      <c r="AT78" s="609"/>
      <c r="AU78" s="629" t="s">
        <v>727</v>
      </c>
      <c r="AV78" s="629" t="s">
        <v>727</v>
      </c>
      <c r="AW78" s="625"/>
      <c r="AX78" s="609"/>
      <c r="AY78" s="609"/>
    </row>
    <row r="79" spans="1:51" x14ac:dyDescent="0.2">
      <c r="A79" s="606" t="s">
        <v>745</v>
      </c>
      <c r="B79" s="634"/>
      <c r="C79" s="609"/>
      <c r="D79" s="609"/>
      <c r="E79" s="609"/>
      <c r="F79" s="609"/>
      <c r="G79" s="609"/>
      <c r="H79" s="608"/>
      <c r="I79" s="608"/>
      <c r="J79" s="608"/>
      <c r="K79" s="630"/>
      <c r="L79" s="609"/>
      <c r="M79" s="626"/>
      <c r="N79" s="631"/>
      <c r="O79" s="631"/>
      <c r="P79" s="631"/>
      <c r="Q79" s="631"/>
      <c r="R79" s="631"/>
      <c r="S79" s="627"/>
      <c r="T79" s="627"/>
      <c r="U79" s="628"/>
      <c r="V79" s="631"/>
      <c r="W79" s="631"/>
      <c r="X79" s="626"/>
      <c r="Y79" s="609"/>
      <c r="Z79" s="630"/>
      <c r="AA79" s="608"/>
      <c r="AB79" s="609"/>
      <c r="AC79" s="609"/>
      <c r="AD79" s="608"/>
      <c r="AE79" s="609"/>
      <c r="AF79" s="609"/>
      <c r="AG79" s="609"/>
      <c r="AH79" s="609"/>
      <c r="AI79" s="609"/>
      <c r="AJ79" s="609"/>
      <c r="AK79" s="630"/>
      <c r="AL79" s="627"/>
      <c r="AM79" s="609"/>
      <c r="AN79" s="609"/>
      <c r="AO79" s="609"/>
      <c r="AP79" s="609"/>
      <c r="AQ79" s="609"/>
      <c r="AR79" s="609"/>
      <c r="AS79" s="609"/>
      <c r="AT79" s="609"/>
      <c r="AU79" s="629"/>
      <c r="AV79" s="629"/>
      <c r="AW79" s="625"/>
      <c r="AX79" s="609"/>
      <c r="AY79" s="609"/>
    </row>
    <row r="80" spans="1:51" x14ac:dyDescent="0.2">
      <c r="A80" s="605" t="s">
        <v>0</v>
      </c>
      <c r="B80" s="609"/>
      <c r="C80" s="609">
        <f t="shared" ref="C80:AW80" si="18">SUM(C54:C79)</f>
        <v>21</v>
      </c>
      <c r="D80" s="609">
        <f t="shared" si="18"/>
        <v>21</v>
      </c>
      <c r="E80" s="609">
        <f t="shared" si="18"/>
        <v>21</v>
      </c>
      <c r="F80" s="609">
        <f t="shared" si="18"/>
        <v>21</v>
      </c>
      <c r="G80" s="609">
        <f t="shared" si="18"/>
        <v>21</v>
      </c>
      <c r="H80" s="609">
        <f t="shared" si="18"/>
        <v>21</v>
      </c>
      <c r="I80" s="609">
        <f t="shared" si="18"/>
        <v>21</v>
      </c>
      <c r="J80" s="609">
        <f t="shared" si="18"/>
        <v>21</v>
      </c>
      <c r="K80" s="609">
        <f t="shared" si="18"/>
        <v>0</v>
      </c>
      <c r="L80" s="609">
        <f t="shared" si="18"/>
        <v>21</v>
      </c>
      <c r="M80" s="609">
        <f t="shared" si="18"/>
        <v>7</v>
      </c>
      <c r="N80" s="609">
        <f t="shared" si="18"/>
        <v>7</v>
      </c>
      <c r="O80" s="609">
        <f t="shared" si="18"/>
        <v>7</v>
      </c>
      <c r="P80" s="609">
        <f t="shared" si="18"/>
        <v>7</v>
      </c>
      <c r="Q80" s="609">
        <f t="shared" si="18"/>
        <v>7</v>
      </c>
      <c r="R80" s="609">
        <f t="shared" si="18"/>
        <v>7</v>
      </c>
      <c r="S80" s="609">
        <f t="shared" si="18"/>
        <v>0</v>
      </c>
      <c r="T80" s="609">
        <f t="shared" si="18"/>
        <v>0</v>
      </c>
      <c r="U80" s="609">
        <f t="shared" si="18"/>
        <v>7</v>
      </c>
      <c r="V80" s="609">
        <f t="shared" si="18"/>
        <v>7</v>
      </c>
      <c r="W80" s="609">
        <f t="shared" si="18"/>
        <v>7</v>
      </c>
      <c r="X80" s="609">
        <f t="shared" si="18"/>
        <v>7</v>
      </c>
      <c r="Y80" s="609">
        <f t="shared" si="18"/>
        <v>23</v>
      </c>
      <c r="Z80" s="609">
        <f t="shared" si="18"/>
        <v>0</v>
      </c>
      <c r="AA80" s="609">
        <f t="shared" si="18"/>
        <v>23</v>
      </c>
      <c r="AB80" s="609">
        <f t="shared" si="18"/>
        <v>23</v>
      </c>
      <c r="AC80" s="609">
        <f t="shared" si="18"/>
        <v>23</v>
      </c>
      <c r="AD80" s="609">
        <f t="shared" si="18"/>
        <v>23</v>
      </c>
      <c r="AE80" s="609">
        <f t="shared" si="18"/>
        <v>23</v>
      </c>
      <c r="AF80" s="609">
        <f t="shared" si="18"/>
        <v>23</v>
      </c>
      <c r="AG80" s="609">
        <f t="shared" si="18"/>
        <v>23</v>
      </c>
      <c r="AH80" s="609">
        <f t="shared" si="18"/>
        <v>23</v>
      </c>
      <c r="AI80" s="609">
        <f t="shared" si="18"/>
        <v>23</v>
      </c>
      <c r="AJ80" s="609">
        <f t="shared" si="18"/>
        <v>23</v>
      </c>
      <c r="AK80" s="609">
        <f t="shared" si="18"/>
        <v>0</v>
      </c>
      <c r="AL80" s="609">
        <f t="shared" si="18"/>
        <v>0</v>
      </c>
      <c r="AM80" s="609">
        <f t="shared" si="18"/>
        <v>24</v>
      </c>
      <c r="AN80" s="609">
        <f t="shared" si="18"/>
        <v>24</v>
      </c>
      <c r="AO80" s="609">
        <f t="shared" si="18"/>
        <v>24</v>
      </c>
      <c r="AP80" s="609">
        <f t="shared" si="18"/>
        <v>24</v>
      </c>
      <c r="AQ80" s="609">
        <f t="shared" si="18"/>
        <v>24</v>
      </c>
      <c r="AR80" s="609">
        <f t="shared" si="18"/>
        <v>24</v>
      </c>
      <c r="AS80" s="609">
        <f t="shared" si="18"/>
        <v>24</v>
      </c>
      <c r="AT80" s="609">
        <f t="shared" si="18"/>
        <v>24</v>
      </c>
      <c r="AU80" s="609">
        <f t="shared" si="18"/>
        <v>0</v>
      </c>
      <c r="AV80" s="609">
        <f t="shared" si="18"/>
        <v>0</v>
      </c>
      <c r="AW80" s="609">
        <f t="shared" si="18"/>
        <v>0</v>
      </c>
      <c r="AX80" s="609"/>
      <c r="AY80" s="60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3"/>
  <sheetViews>
    <sheetView workbookViewId="0">
      <selection activeCell="M25" sqref="M25"/>
    </sheetView>
  </sheetViews>
  <sheetFormatPr defaultRowHeight="12.75" x14ac:dyDescent="0.2"/>
  <cols>
    <col min="2" max="2" width="3.28515625" bestFit="1" customWidth="1"/>
    <col min="3" max="20" width="2.7109375" bestFit="1" customWidth="1"/>
    <col min="21" max="22" width="2.85546875" bestFit="1" customWidth="1"/>
    <col min="23" max="33" width="2.7109375" bestFit="1" customWidth="1"/>
    <col min="34" max="35" width="2.85546875" bestFit="1" customWidth="1"/>
    <col min="36" max="38" width="2.7109375" bestFit="1" customWidth="1"/>
    <col min="39" max="40" width="2.85546875" bestFit="1" customWidth="1"/>
    <col min="41" max="41" width="2.7109375" bestFit="1" customWidth="1"/>
    <col min="42" max="42" width="2.85546875" bestFit="1" customWidth="1"/>
    <col min="43" max="57" width="2.7109375" bestFit="1" customWidth="1"/>
    <col min="58" max="58" width="3.5703125" bestFit="1" customWidth="1"/>
  </cols>
  <sheetData>
    <row r="1" spans="1:58" ht="13.5" thickBot="1" x14ac:dyDescent="0.25">
      <c r="A1" s="714" t="s">
        <v>783</v>
      </c>
      <c r="B1" s="715"/>
      <c r="C1" s="716"/>
      <c r="D1" s="715"/>
      <c r="E1" s="715"/>
      <c r="F1" s="715"/>
      <c r="G1" s="715"/>
      <c r="H1" s="715"/>
      <c r="I1" s="715"/>
      <c r="J1" s="715"/>
      <c r="K1" s="715"/>
      <c r="L1" s="715"/>
      <c r="M1" s="715"/>
      <c r="N1" s="715"/>
      <c r="O1" s="715"/>
      <c r="P1" s="715"/>
      <c r="Q1" s="715"/>
      <c r="R1" s="715"/>
      <c r="S1" s="715"/>
      <c r="T1" s="715"/>
      <c r="U1" s="715"/>
      <c r="V1" s="715"/>
      <c r="W1" s="715"/>
      <c r="X1" s="715"/>
      <c r="Y1" s="715"/>
      <c r="Z1" s="715"/>
      <c r="AA1" s="715"/>
      <c r="AB1" s="715"/>
      <c r="AC1" s="715"/>
      <c r="AD1" s="715"/>
      <c r="AE1" s="717"/>
      <c r="AF1" s="715"/>
      <c r="AG1" s="715"/>
      <c r="AH1" s="715"/>
      <c r="AI1" s="715"/>
      <c r="AJ1" s="715"/>
      <c r="AK1" s="715"/>
      <c r="AL1" s="715"/>
      <c r="AM1" s="715"/>
      <c r="AN1" s="715"/>
      <c r="AO1" s="715"/>
      <c r="AP1" s="715"/>
      <c r="AQ1" s="716"/>
      <c r="AR1" s="715"/>
      <c r="AS1" s="715"/>
      <c r="AT1" s="716"/>
      <c r="AU1" s="716"/>
      <c r="AV1" s="715"/>
      <c r="AW1" s="716"/>
      <c r="AX1" s="715"/>
      <c r="AY1" s="715"/>
      <c r="AZ1" s="715"/>
      <c r="BA1" s="715"/>
      <c r="BB1" s="715"/>
      <c r="BC1" s="715"/>
      <c r="BD1" s="715"/>
      <c r="BE1" s="715"/>
      <c r="BF1" s="718"/>
    </row>
    <row r="2" spans="1:58" ht="14.25" thickTop="1" thickBot="1" x14ac:dyDescent="0.25">
      <c r="A2" s="719" t="s">
        <v>724</v>
      </c>
      <c r="B2" s="639"/>
      <c r="C2" s="640">
        <v>34</v>
      </c>
      <c r="D2" s="641">
        <f t="shared" ref="D2:K2" si="0">C2+1</f>
        <v>35</v>
      </c>
      <c r="E2" s="642">
        <f t="shared" si="0"/>
        <v>36</v>
      </c>
      <c r="F2" s="642">
        <f t="shared" si="0"/>
        <v>37</v>
      </c>
      <c r="G2" s="642">
        <f t="shared" si="0"/>
        <v>38</v>
      </c>
      <c r="H2" s="642">
        <f t="shared" si="0"/>
        <v>39</v>
      </c>
      <c r="I2" s="642">
        <f t="shared" si="0"/>
        <v>40</v>
      </c>
      <c r="J2" s="642">
        <f t="shared" si="0"/>
        <v>41</v>
      </c>
      <c r="K2" s="643">
        <f t="shared" si="0"/>
        <v>42</v>
      </c>
      <c r="L2" s="641">
        <f>K2+1</f>
        <v>43</v>
      </c>
      <c r="M2" s="640">
        <f>L2+1</f>
        <v>44</v>
      </c>
      <c r="N2" s="642">
        <f>M2+1</f>
        <v>45</v>
      </c>
      <c r="O2" s="642">
        <f t="shared" ref="O2:U2" si="1">N2+1</f>
        <v>46</v>
      </c>
      <c r="P2" s="642">
        <f t="shared" si="1"/>
        <v>47</v>
      </c>
      <c r="Q2" s="642">
        <f t="shared" si="1"/>
        <v>48</v>
      </c>
      <c r="R2" s="642">
        <f t="shared" si="1"/>
        <v>49</v>
      </c>
      <c r="S2" s="642">
        <f t="shared" si="1"/>
        <v>50</v>
      </c>
      <c r="T2" s="643">
        <f t="shared" si="1"/>
        <v>51</v>
      </c>
      <c r="U2" s="640">
        <f t="shared" si="1"/>
        <v>52</v>
      </c>
      <c r="V2" s="640">
        <v>53</v>
      </c>
      <c r="W2" s="643">
        <v>1</v>
      </c>
      <c r="X2" s="642">
        <f t="shared" ref="X2:AC2" si="2">W2+1</f>
        <v>2</v>
      </c>
      <c r="Y2" s="642">
        <f t="shared" si="2"/>
        <v>3</v>
      </c>
      <c r="Z2" s="642">
        <f t="shared" si="2"/>
        <v>4</v>
      </c>
      <c r="AA2" s="643">
        <f t="shared" si="2"/>
        <v>5</v>
      </c>
      <c r="AB2" s="643">
        <f t="shared" si="2"/>
        <v>6</v>
      </c>
      <c r="AC2" s="643">
        <f t="shared" si="2"/>
        <v>7</v>
      </c>
      <c r="AD2" s="643">
        <f>AC2+1</f>
        <v>8</v>
      </c>
      <c r="AE2" s="642">
        <f>AD2+1</f>
        <v>9</v>
      </c>
      <c r="AF2" s="642">
        <f>AE2+1</f>
        <v>10</v>
      </c>
      <c r="AG2" s="642">
        <f t="shared" ref="AG2:BE2" si="3">AF2+1</f>
        <v>11</v>
      </c>
      <c r="AH2" s="642">
        <f t="shared" si="3"/>
        <v>12</v>
      </c>
      <c r="AI2" s="642">
        <f t="shared" si="3"/>
        <v>13</v>
      </c>
      <c r="AJ2" s="642">
        <f t="shared" si="3"/>
        <v>14</v>
      </c>
      <c r="AK2" s="642">
        <f t="shared" si="3"/>
        <v>15</v>
      </c>
      <c r="AL2" s="642">
        <f t="shared" si="3"/>
        <v>16</v>
      </c>
      <c r="AM2" s="640">
        <f t="shared" si="3"/>
        <v>17</v>
      </c>
      <c r="AN2" s="640">
        <f t="shared" si="3"/>
        <v>18</v>
      </c>
      <c r="AO2" s="641">
        <f t="shared" si="3"/>
        <v>19</v>
      </c>
      <c r="AP2" s="642">
        <f t="shared" si="3"/>
        <v>20</v>
      </c>
      <c r="AQ2" s="642">
        <f t="shared" si="3"/>
        <v>21</v>
      </c>
      <c r="AR2" s="642">
        <f t="shared" si="3"/>
        <v>22</v>
      </c>
      <c r="AS2" s="642">
        <f t="shared" si="3"/>
        <v>23</v>
      </c>
      <c r="AT2" s="642">
        <f t="shared" si="3"/>
        <v>24</v>
      </c>
      <c r="AU2" s="642">
        <f t="shared" si="3"/>
        <v>25</v>
      </c>
      <c r="AV2" s="642">
        <f>AU2+1</f>
        <v>26</v>
      </c>
      <c r="AW2" s="644">
        <f>AV2+1</f>
        <v>27</v>
      </c>
      <c r="AX2" s="644">
        <f>AW2+1</f>
        <v>28</v>
      </c>
      <c r="AY2" s="640">
        <f t="shared" ref="AY2:BD2" si="4">AX2+1</f>
        <v>29</v>
      </c>
      <c r="AZ2" s="640">
        <f t="shared" si="4"/>
        <v>30</v>
      </c>
      <c r="BA2" s="640">
        <f t="shared" si="4"/>
        <v>31</v>
      </c>
      <c r="BB2" s="640">
        <f t="shared" si="4"/>
        <v>32</v>
      </c>
      <c r="BC2" s="640">
        <f t="shared" si="4"/>
        <v>33</v>
      </c>
      <c r="BD2" s="645">
        <f t="shared" si="4"/>
        <v>34</v>
      </c>
      <c r="BE2" s="646">
        <f t="shared" si="3"/>
        <v>35</v>
      </c>
      <c r="BF2" s="720">
        <f>BE2+1</f>
        <v>36</v>
      </c>
    </row>
    <row r="3" spans="1:58" ht="13.5" thickTop="1" x14ac:dyDescent="0.2">
      <c r="A3" s="719" t="s">
        <v>764</v>
      </c>
      <c r="B3" s="639"/>
      <c r="C3" s="647"/>
      <c r="D3" s="648">
        <v>24</v>
      </c>
      <c r="E3" s="649">
        <f>D3+7</f>
        <v>31</v>
      </c>
      <c r="F3" s="649">
        <f t="shared" ref="F3:BF3" si="5">E3+7</f>
        <v>38</v>
      </c>
      <c r="G3" s="649">
        <f t="shared" si="5"/>
        <v>45</v>
      </c>
      <c r="H3" s="649">
        <f t="shared" si="5"/>
        <v>52</v>
      </c>
      <c r="I3" s="649">
        <f t="shared" si="5"/>
        <v>59</v>
      </c>
      <c r="J3" s="649">
        <v>5</v>
      </c>
      <c r="K3" s="649">
        <f t="shared" si="5"/>
        <v>12</v>
      </c>
      <c r="L3" s="648">
        <f t="shared" si="5"/>
        <v>19</v>
      </c>
      <c r="M3" s="647">
        <f t="shared" si="5"/>
        <v>26</v>
      </c>
      <c r="N3" s="649">
        <f t="shared" si="5"/>
        <v>33</v>
      </c>
      <c r="O3" s="649">
        <f t="shared" si="5"/>
        <v>40</v>
      </c>
      <c r="P3" s="649">
        <f t="shared" si="5"/>
        <v>47</v>
      </c>
      <c r="Q3" s="649">
        <f t="shared" si="5"/>
        <v>54</v>
      </c>
      <c r="R3" s="649">
        <v>30</v>
      </c>
      <c r="S3" s="649">
        <v>7</v>
      </c>
      <c r="T3" s="649">
        <f t="shared" si="5"/>
        <v>14</v>
      </c>
      <c r="U3" s="647">
        <f t="shared" si="5"/>
        <v>21</v>
      </c>
      <c r="V3" s="647">
        <f t="shared" si="5"/>
        <v>28</v>
      </c>
      <c r="W3" s="649">
        <f t="shared" si="5"/>
        <v>35</v>
      </c>
      <c r="X3" s="649">
        <f t="shared" si="5"/>
        <v>42</v>
      </c>
      <c r="Y3" s="649">
        <f t="shared" si="5"/>
        <v>49</v>
      </c>
      <c r="Z3" s="649">
        <f t="shared" si="5"/>
        <v>56</v>
      </c>
      <c r="AA3" s="649">
        <v>1</v>
      </c>
      <c r="AB3" s="649">
        <f t="shared" ref="AB3:AE3" si="6">AA3+7</f>
        <v>8</v>
      </c>
      <c r="AC3" s="649">
        <f t="shared" si="6"/>
        <v>15</v>
      </c>
      <c r="AD3" s="649">
        <f t="shared" si="6"/>
        <v>22</v>
      </c>
      <c r="AE3" s="649">
        <f t="shared" si="6"/>
        <v>29</v>
      </c>
      <c r="AF3" s="649">
        <v>7</v>
      </c>
      <c r="AG3" s="649">
        <f t="shared" si="5"/>
        <v>14</v>
      </c>
      <c r="AH3" s="649">
        <f t="shared" si="5"/>
        <v>21</v>
      </c>
      <c r="AI3" s="649">
        <f t="shared" si="5"/>
        <v>28</v>
      </c>
      <c r="AJ3" s="649">
        <f t="shared" si="5"/>
        <v>35</v>
      </c>
      <c r="AK3" s="649">
        <f t="shared" si="5"/>
        <v>42</v>
      </c>
      <c r="AL3" s="649">
        <f t="shared" si="5"/>
        <v>49</v>
      </c>
      <c r="AM3" s="647">
        <f t="shared" si="5"/>
        <v>56</v>
      </c>
      <c r="AN3" s="650">
        <v>2</v>
      </c>
      <c r="AO3" s="648">
        <f t="shared" si="5"/>
        <v>9</v>
      </c>
      <c r="AP3" s="649">
        <f t="shared" si="5"/>
        <v>16</v>
      </c>
      <c r="AQ3" s="649">
        <f t="shared" si="5"/>
        <v>23</v>
      </c>
      <c r="AR3" s="649">
        <f t="shared" si="5"/>
        <v>30</v>
      </c>
      <c r="AS3" s="649">
        <f t="shared" si="5"/>
        <v>37</v>
      </c>
      <c r="AT3" s="649">
        <f t="shared" si="5"/>
        <v>44</v>
      </c>
      <c r="AU3" s="649">
        <f t="shared" si="5"/>
        <v>51</v>
      </c>
      <c r="AV3" s="649">
        <f t="shared" si="5"/>
        <v>58</v>
      </c>
      <c r="AW3" s="651">
        <v>4</v>
      </c>
      <c r="AX3" s="649">
        <f t="shared" ref="AX3:BD3" si="7">AW3+7</f>
        <v>11</v>
      </c>
      <c r="AY3" s="647">
        <f t="shared" si="7"/>
        <v>18</v>
      </c>
      <c r="AZ3" s="647">
        <f t="shared" si="7"/>
        <v>25</v>
      </c>
      <c r="BA3" s="647">
        <f t="shared" si="7"/>
        <v>32</v>
      </c>
      <c r="BB3" s="647">
        <f t="shared" si="7"/>
        <v>39</v>
      </c>
      <c r="BC3" s="647">
        <f t="shared" si="7"/>
        <v>46</v>
      </c>
      <c r="BD3" s="647">
        <f t="shared" si="7"/>
        <v>53</v>
      </c>
      <c r="BE3" s="648">
        <f t="shared" si="5"/>
        <v>60</v>
      </c>
      <c r="BF3" s="721">
        <f t="shared" si="5"/>
        <v>67</v>
      </c>
    </row>
    <row r="4" spans="1:58" ht="13.5" thickBot="1" x14ac:dyDescent="0.25">
      <c r="A4" s="722"/>
      <c r="B4" s="652"/>
      <c r="C4" s="653" t="s">
        <v>765</v>
      </c>
      <c r="D4" s="654"/>
      <c r="E4" s="655"/>
      <c r="F4" s="656"/>
      <c r="G4" s="657"/>
      <c r="H4" s="657"/>
      <c r="I4" s="658"/>
      <c r="J4" s="658" t="s">
        <v>766</v>
      </c>
      <c r="K4" s="659"/>
      <c r="L4" s="660"/>
      <c r="M4" s="655"/>
      <c r="N4" s="658"/>
      <c r="O4" s="657" t="s">
        <v>767</v>
      </c>
      <c r="P4" s="657"/>
      <c r="Q4" s="657"/>
      <c r="R4" s="656"/>
      <c r="S4" s="656" t="s">
        <v>768</v>
      </c>
      <c r="T4" s="661"/>
      <c r="U4" s="662"/>
      <c r="V4" s="663"/>
      <c r="W4" s="664"/>
      <c r="X4" s="665" t="s">
        <v>769</v>
      </c>
      <c r="Y4" s="657"/>
      <c r="Z4" s="666"/>
      <c r="AA4" s="667"/>
      <c r="AB4" s="661" t="s">
        <v>770</v>
      </c>
      <c r="AC4" s="661"/>
      <c r="AD4" s="656"/>
      <c r="AE4" s="657"/>
      <c r="AF4" s="668"/>
      <c r="AG4" s="657"/>
      <c r="AH4" s="657"/>
      <c r="AI4" s="669"/>
      <c r="AJ4" s="658" t="s">
        <v>95</v>
      </c>
      <c r="AK4" s="658"/>
      <c r="AL4" s="657"/>
      <c r="AM4" s="670"/>
      <c r="AN4" s="671"/>
      <c r="AO4" s="672" t="s">
        <v>94</v>
      </c>
      <c r="AP4" s="673"/>
      <c r="AQ4" s="673"/>
      <c r="AR4" s="674"/>
      <c r="AS4" s="675" t="s">
        <v>96</v>
      </c>
      <c r="AT4" s="676"/>
      <c r="AU4" s="676"/>
      <c r="AV4" s="677"/>
      <c r="AW4" s="678"/>
      <c r="AX4" s="679" t="s">
        <v>97</v>
      </c>
      <c r="AY4" s="662"/>
      <c r="AZ4" s="662"/>
      <c r="BA4" s="680"/>
      <c r="BB4" s="681" t="s">
        <v>765</v>
      </c>
      <c r="BC4" s="662"/>
      <c r="BD4" s="682"/>
      <c r="BE4" s="683"/>
      <c r="BF4" s="723" t="s">
        <v>771</v>
      </c>
    </row>
    <row r="5" spans="1:58" ht="14.25" thickTop="1" thickBot="1" x14ac:dyDescent="0.25">
      <c r="A5" s="724" t="s">
        <v>723</v>
      </c>
      <c r="B5" s="684"/>
      <c r="C5" s="685" t="s">
        <v>8</v>
      </c>
      <c r="D5" s="685">
        <v>1</v>
      </c>
      <c r="E5" s="685">
        <f>+D5+1</f>
        <v>2</v>
      </c>
      <c r="F5" s="685">
        <f t="shared" ref="F5:K6" si="8">E5+1</f>
        <v>3</v>
      </c>
      <c r="G5" s="685">
        <f t="shared" si="8"/>
        <v>4</v>
      </c>
      <c r="H5" s="685">
        <f t="shared" si="8"/>
        <v>5</v>
      </c>
      <c r="I5" s="685">
        <f t="shared" si="8"/>
        <v>6</v>
      </c>
      <c r="J5" s="685">
        <f t="shared" si="8"/>
        <v>7</v>
      </c>
      <c r="K5" s="685">
        <f t="shared" si="8"/>
        <v>8</v>
      </c>
      <c r="L5" s="685">
        <v>9</v>
      </c>
      <c r="M5" s="685" t="s">
        <v>8</v>
      </c>
      <c r="N5" s="685">
        <v>10</v>
      </c>
      <c r="O5" s="685">
        <f t="shared" ref="O5:T6" si="9">N5+1</f>
        <v>11</v>
      </c>
      <c r="P5" s="685">
        <f t="shared" si="9"/>
        <v>12</v>
      </c>
      <c r="Q5" s="685">
        <f t="shared" si="9"/>
        <v>13</v>
      </c>
      <c r="R5" s="685">
        <f t="shared" si="9"/>
        <v>14</v>
      </c>
      <c r="S5" s="685">
        <f t="shared" si="9"/>
        <v>15</v>
      </c>
      <c r="T5" s="685">
        <f t="shared" si="9"/>
        <v>16</v>
      </c>
      <c r="U5" s="685" t="s">
        <v>8</v>
      </c>
      <c r="V5" s="685" t="s">
        <v>8</v>
      </c>
      <c r="W5" s="685">
        <f>+T5+1</f>
        <v>17</v>
      </c>
      <c r="X5" s="685">
        <f>W5+1</f>
        <v>18</v>
      </c>
      <c r="Y5" s="685">
        <f>X5+1</f>
        <v>19</v>
      </c>
      <c r="Z5" s="685">
        <f>Y5+1</f>
        <v>20</v>
      </c>
      <c r="AA5" s="685">
        <f>Z5+1</f>
        <v>21</v>
      </c>
      <c r="AB5" s="685" t="s">
        <v>8</v>
      </c>
      <c r="AC5" s="685">
        <v>22</v>
      </c>
      <c r="AD5" s="685">
        <v>23</v>
      </c>
      <c r="AE5" s="685">
        <f t="shared" ref="AE5:AL6" si="10">AD5+1</f>
        <v>24</v>
      </c>
      <c r="AF5" s="685">
        <f t="shared" si="10"/>
        <v>25</v>
      </c>
      <c r="AG5" s="685">
        <f t="shared" si="10"/>
        <v>26</v>
      </c>
      <c r="AH5" s="685">
        <f t="shared" si="10"/>
        <v>27</v>
      </c>
      <c r="AI5" s="685">
        <f t="shared" si="10"/>
        <v>28</v>
      </c>
      <c r="AJ5" s="685">
        <f t="shared" si="10"/>
        <v>29</v>
      </c>
      <c r="AK5" s="685">
        <f t="shared" si="10"/>
        <v>30</v>
      </c>
      <c r="AL5" s="685">
        <f t="shared" si="10"/>
        <v>31</v>
      </c>
      <c r="AM5" s="685" t="s">
        <v>8</v>
      </c>
      <c r="AN5" s="686" t="s">
        <v>8</v>
      </c>
      <c r="AO5" s="686">
        <v>32</v>
      </c>
      <c r="AP5" s="686">
        <v>33</v>
      </c>
      <c r="AQ5" s="686">
        <f t="shared" ref="AQ5:AX5" si="11">+AP5+1</f>
        <v>34</v>
      </c>
      <c r="AR5" s="686">
        <f t="shared" si="11"/>
        <v>35</v>
      </c>
      <c r="AS5" s="686">
        <f t="shared" si="11"/>
        <v>36</v>
      </c>
      <c r="AT5" s="686">
        <f t="shared" si="11"/>
        <v>37</v>
      </c>
      <c r="AU5" s="686">
        <f t="shared" si="11"/>
        <v>38</v>
      </c>
      <c r="AV5" s="686">
        <f>+AU5+1</f>
        <v>39</v>
      </c>
      <c r="AW5" s="687">
        <f t="shared" si="11"/>
        <v>40</v>
      </c>
      <c r="AX5" s="687">
        <f t="shared" si="11"/>
        <v>41</v>
      </c>
      <c r="AY5" s="685" t="s">
        <v>8</v>
      </c>
      <c r="AZ5" s="685" t="s">
        <v>8</v>
      </c>
      <c r="BA5" s="685" t="s">
        <v>8</v>
      </c>
      <c r="BB5" s="685" t="s">
        <v>8</v>
      </c>
      <c r="BC5" s="688" t="s">
        <v>8</v>
      </c>
      <c r="BD5" s="689" t="s">
        <v>8</v>
      </c>
      <c r="BE5" s="690">
        <v>1</v>
      </c>
      <c r="BF5" s="725">
        <f>+BE5+1</f>
        <v>2</v>
      </c>
    </row>
    <row r="6" spans="1:58" ht="13.5" thickTop="1" x14ac:dyDescent="0.2">
      <c r="A6" s="726" t="s">
        <v>772</v>
      </c>
      <c r="B6" s="691"/>
      <c r="C6" s="692" t="s">
        <v>8</v>
      </c>
      <c r="D6" s="693">
        <v>1</v>
      </c>
      <c r="E6" s="693">
        <f>D6+1</f>
        <v>2</v>
      </c>
      <c r="F6" s="693">
        <f t="shared" si="8"/>
        <v>3</v>
      </c>
      <c r="G6" s="693">
        <f t="shared" si="8"/>
        <v>4</v>
      </c>
      <c r="H6" s="693">
        <f t="shared" si="8"/>
        <v>5</v>
      </c>
      <c r="I6" s="693">
        <f t="shared" si="8"/>
        <v>6</v>
      </c>
      <c r="J6" s="693">
        <f t="shared" si="8"/>
        <v>7</v>
      </c>
      <c r="K6" s="694">
        <v>8</v>
      </c>
      <c r="L6" s="695">
        <v>9</v>
      </c>
      <c r="M6" s="696" t="s">
        <v>8</v>
      </c>
      <c r="N6" s="693">
        <v>10</v>
      </c>
      <c r="O6" s="697">
        <v>1</v>
      </c>
      <c r="P6" s="697">
        <f>+O6+1</f>
        <v>2</v>
      </c>
      <c r="Q6" s="697">
        <f t="shared" si="9"/>
        <v>3</v>
      </c>
      <c r="R6" s="697">
        <f>Q6+1</f>
        <v>4</v>
      </c>
      <c r="S6" s="697">
        <f>R6+1</f>
        <v>5</v>
      </c>
      <c r="T6" s="697">
        <f>S6+1</f>
        <v>6</v>
      </c>
      <c r="U6" s="692" t="s">
        <v>8</v>
      </c>
      <c r="V6" s="692" t="s">
        <v>8</v>
      </c>
      <c r="W6" s="697">
        <f>+T6+1</f>
        <v>7</v>
      </c>
      <c r="X6" s="697">
        <f>W6+1</f>
        <v>8</v>
      </c>
      <c r="Y6" s="697">
        <f>X6+1</f>
        <v>9</v>
      </c>
      <c r="Z6" s="697">
        <f>Y6+1</f>
        <v>10</v>
      </c>
      <c r="AA6" s="693">
        <v>1</v>
      </c>
      <c r="AB6" s="692" t="s">
        <v>8</v>
      </c>
      <c r="AC6" s="693">
        <v>2</v>
      </c>
      <c r="AD6" s="693">
        <v>3</v>
      </c>
      <c r="AE6" s="693">
        <f t="shared" si="10"/>
        <v>4</v>
      </c>
      <c r="AF6" s="693">
        <f t="shared" si="10"/>
        <v>5</v>
      </c>
      <c r="AG6" s="693">
        <f t="shared" si="10"/>
        <v>6</v>
      </c>
      <c r="AH6" s="693">
        <f t="shared" si="10"/>
        <v>7</v>
      </c>
      <c r="AI6" s="693">
        <f t="shared" si="10"/>
        <v>8</v>
      </c>
      <c r="AJ6" s="693">
        <f t="shared" si="10"/>
        <v>9</v>
      </c>
      <c r="AK6" s="693">
        <f t="shared" si="10"/>
        <v>10</v>
      </c>
      <c r="AL6" s="693">
        <f t="shared" si="10"/>
        <v>11</v>
      </c>
      <c r="AM6" s="692" t="s">
        <v>8</v>
      </c>
      <c r="AN6" s="692" t="s">
        <v>8</v>
      </c>
      <c r="AO6" s="698">
        <v>1</v>
      </c>
      <c r="AP6" s="697">
        <v>2</v>
      </c>
      <c r="AQ6" s="697">
        <f t="shared" ref="AQ6:AX6" si="12">AP6+1</f>
        <v>3</v>
      </c>
      <c r="AR6" s="697">
        <f t="shared" si="12"/>
        <v>4</v>
      </c>
      <c r="AS6" s="697">
        <f t="shared" si="12"/>
        <v>5</v>
      </c>
      <c r="AT6" s="697">
        <f t="shared" si="12"/>
        <v>6</v>
      </c>
      <c r="AU6" s="697">
        <f t="shared" si="12"/>
        <v>7</v>
      </c>
      <c r="AV6" s="697">
        <f>AU6+1</f>
        <v>8</v>
      </c>
      <c r="AW6" s="699">
        <f t="shared" si="12"/>
        <v>9</v>
      </c>
      <c r="AX6" s="699">
        <f t="shared" si="12"/>
        <v>10</v>
      </c>
      <c r="AY6" s="692" t="s">
        <v>8</v>
      </c>
      <c r="AZ6" s="692" t="s">
        <v>8</v>
      </c>
      <c r="BA6" s="692" t="s">
        <v>8</v>
      </c>
      <c r="BB6" s="692" t="s">
        <v>8</v>
      </c>
      <c r="BC6" s="700" t="s">
        <v>8</v>
      </c>
      <c r="BD6" s="701" t="s">
        <v>8</v>
      </c>
      <c r="BE6" s="702" t="s">
        <v>8</v>
      </c>
      <c r="BF6" s="727" t="s">
        <v>8</v>
      </c>
    </row>
    <row r="7" spans="1:58" x14ac:dyDescent="0.2">
      <c r="A7" s="722"/>
      <c r="B7" s="703" t="s">
        <v>773</v>
      </c>
      <c r="C7" s="704" t="s">
        <v>570</v>
      </c>
      <c r="D7" s="705"/>
      <c r="E7" s="705" t="s">
        <v>774</v>
      </c>
      <c r="F7" s="705" t="s">
        <v>774</v>
      </c>
      <c r="G7" s="705" t="s">
        <v>774</v>
      </c>
      <c r="H7" s="705" t="s">
        <v>774</v>
      </c>
      <c r="I7" s="705" t="s">
        <v>774</v>
      </c>
      <c r="J7" s="705" t="s">
        <v>774</v>
      </c>
      <c r="K7" s="705" t="s">
        <v>774</v>
      </c>
      <c r="L7" s="705" t="s">
        <v>774</v>
      </c>
      <c r="M7" s="704" t="s">
        <v>570</v>
      </c>
      <c r="N7" s="706" t="s">
        <v>774</v>
      </c>
      <c r="O7" s="707" t="s">
        <v>775</v>
      </c>
      <c r="P7" s="707" t="s">
        <v>775</v>
      </c>
      <c r="Q7" s="707" t="s">
        <v>775</v>
      </c>
      <c r="R7" s="708" t="s">
        <v>472</v>
      </c>
      <c r="S7" s="707" t="s">
        <v>775</v>
      </c>
      <c r="T7" s="709" t="s">
        <v>776</v>
      </c>
      <c r="U7" s="705" t="s">
        <v>570</v>
      </c>
      <c r="V7" s="705" t="s">
        <v>570</v>
      </c>
      <c r="W7" s="709" t="s">
        <v>776</v>
      </c>
      <c r="X7" s="709" t="s">
        <v>776</v>
      </c>
      <c r="Y7" s="709" t="s">
        <v>776</v>
      </c>
      <c r="Z7" s="709" t="s">
        <v>776</v>
      </c>
      <c r="AA7" s="707" t="s">
        <v>775</v>
      </c>
      <c r="AB7" s="704" t="s">
        <v>570</v>
      </c>
      <c r="AC7" s="707" t="s">
        <v>775</v>
      </c>
      <c r="AD7" s="707" t="s">
        <v>775</v>
      </c>
      <c r="AE7" s="707" t="s">
        <v>775</v>
      </c>
      <c r="AF7" s="708" t="s">
        <v>472</v>
      </c>
      <c r="AG7" s="709" t="s">
        <v>776</v>
      </c>
      <c r="AH7" s="709" t="s">
        <v>776</v>
      </c>
      <c r="AI7" s="710" t="s">
        <v>490</v>
      </c>
      <c r="AJ7" s="709" t="s">
        <v>776</v>
      </c>
      <c r="AK7" s="709" t="s">
        <v>776</v>
      </c>
      <c r="AL7" s="709" t="s">
        <v>776</v>
      </c>
      <c r="AM7" s="705" t="s">
        <v>570</v>
      </c>
      <c r="AN7" s="705" t="s">
        <v>570</v>
      </c>
      <c r="AO7" s="705" t="s">
        <v>774</v>
      </c>
      <c r="AP7" s="710" t="s">
        <v>490</v>
      </c>
      <c r="AQ7" s="711" t="s">
        <v>774</v>
      </c>
      <c r="AR7" s="705" t="s">
        <v>774</v>
      </c>
      <c r="AS7" s="705" t="s">
        <v>774</v>
      </c>
      <c r="AT7" s="705" t="s">
        <v>774</v>
      </c>
      <c r="AU7" s="705" t="s">
        <v>774</v>
      </c>
      <c r="AV7" s="705" t="s">
        <v>774</v>
      </c>
      <c r="AW7" s="705" t="s">
        <v>472</v>
      </c>
      <c r="AX7" s="711" t="s">
        <v>727</v>
      </c>
      <c r="AY7" s="705" t="s">
        <v>570</v>
      </c>
      <c r="AZ7" s="705" t="s">
        <v>570</v>
      </c>
      <c r="BA7" s="705" t="s">
        <v>570</v>
      </c>
      <c r="BB7" s="705" t="s">
        <v>570</v>
      </c>
      <c r="BC7" s="705" t="s">
        <v>570</v>
      </c>
      <c r="BD7" s="705" t="s">
        <v>570</v>
      </c>
      <c r="BE7" s="712"/>
      <c r="BF7" s="728"/>
    </row>
    <row r="8" spans="1:58" x14ac:dyDescent="0.2">
      <c r="A8" s="729">
        <v>2015</v>
      </c>
      <c r="B8" s="703" t="s">
        <v>777</v>
      </c>
      <c r="C8" s="704" t="s">
        <v>570</v>
      </c>
      <c r="D8" s="705"/>
      <c r="E8" s="705" t="s">
        <v>774</v>
      </c>
      <c r="F8" s="705" t="s">
        <v>774</v>
      </c>
      <c r="G8" s="705" t="s">
        <v>774</v>
      </c>
      <c r="H8" s="705" t="s">
        <v>774</v>
      </c>
      <c r="I8" s="705" t="s">
        <v>774</v>
      </c>
      <c r="J8" s="705" t="s">
        <v>774</v>
      </c>
      <c r="K8" s="705" t="s">
        <v>774</v>
      </c>
      <c r="L8" s="705" t="s">
        <v>774</v>
      </c>
      <c r="M8" s="704" t="s">
        <v>570</v>
      </c>
      <c r="N8" s="706" t="s">
        <v>774</v>
      </c>
      <c r="O8" s="707" t="s">
        <v>775</v>
      </c>
      <c r="P8" s="707" t="s">
        <v>775</v>
      </c>
      <c r="Q8" s="707" t="s">
        <v>775</v>
      </c>
      <c r="R8" s="707" t="s">
        <v>775</v>
      </c>
      <c r="S8" s="707" t="s">
        <v>775</v>
      </c>
      <c r="T8" s="709" t="s">
        <v>776</v>
      </c>
      <c r="U8" s="705" t="s">
        <v>570</v>
      </c>
      <c r="V8" s="705" t="s">
        <v>570</v>
      </c>
      <c r="W8" s="709" t="s">
        <v>776</v>
      </c>
      <c r="X8" s="709" t="s">
        <v>776</v>
      </c>
      <c r="Y8" s="709" t="s">
        <v>776</v>
      </c>
      <c r="Z8" s="709" t="s">
        <v>776</v>
      </c>
      <c r="AA8" s="707" t="s">
        <v>775</v>
      </c>
      <c r="AB8" s="704" t="s">
        <v>570</v>
      </c>
      <c r="AC8" s="707" t="s">
        <v>775</v>
      </c>
      <c r="AD8" s="707" t="s">
        <v>775</v>
      </c>
      <c r="AE8" s="707" t="s">
        <v>775</v>
      </c>
      <c r="AF8" s="707" t="s">
        <v>775</v>
      </c>
      <c r="AG8" s="709" t="s">
        <v>776</v>
      </c>
      <c r="AH8" s="709" t="s">
        <v>776</v>
      </c>
      <c r="AI8" s="709" t="s">
        <v>776</v>
      </c>
      <c r="AJ8" s="709" t="s">
        <v>776</v>
      </c>
      <c r="AK8" s="709" t="s">
        <v>776</v>
      </c>
      <c r="AL8" s="709" t="s">
        <v>776</v>
      </c>
      <c r="AM8" s="705" t="s">
        <v>570</v>
      </c>
      <c r="AN8" s="705" t="s">
        <v>570</v>
      </c>
      <c r="AO8" s="705" t="s">
        <v>774</v>
      </c>
      <c r="AP8" s="705" t="s">
        <v>774</v>
      </c>
      <c r="AQ8" s="705" t="s">
        <v>774</v>
      </c>
      <c r="AR8" s="705" t="s">
        <v>774</v>
      </c>
      <c r="AS8" s="705" t="s">
        <v>774</v>
      </c>
      <c r="AT8" s="705" t="s">
        <v>774</v>
      </c>
      <c r="AU8" s="705" t="s">
        <v>774</v>
      </c>
      <c r="AV8" s="705" t="s">
        <v>774</v>
      </c>
      <c r="AW8" s="705" t="s">
        <v>472</v>
      </c>
      <c r="AX8" s="711" t="s">
        <v>727</v>
      </c>
      <c r="AY8" s="705" t="s">
        <v>570</v>
      </c>
      <c r="AZ8" s="705" t="s">
        <v>570</v>
      </c>
      <c r="BA8" s="705" t="s">
        <v>570</v>
      </c>
      <c r="BB8" s="705" t="s">
        <v>570</v>
      </c>
      <c r="BC8" s="705" t="s">
        <v>570</v>
      </c>
      <c r="BD8" s="705" t="s">
        <v>570</v>
      </c>
      <c r="BE8" s="712"/>
      <c r="BF8" s="728"/>
    </row>
    <row r="9" spans="1:58" x14ac:dyDescent="0.2">
      <c r="A9" s="729" t="s">
        <v>778</v>
      </c>
      <c r="B9" s="703" t="s">
        <v>779</v>
      </c>
      <c r="C9" s="704" t="s">
        <v>570</v>
      </c>
      <c r="D9" s="705" t="s">
        <v>780</v>
      </c>
      <c r="E9" s="713" t="s">
        <v>774</v>
      </c>
      <c r="F9" s="713" t="s">
        <v>774</v>
      </c>
      <c r="G9" s="713" t="s">
        <v>774</v>
      </c>
      <c r="H9" s="713" t="s">
        <v>774</v>
      </c>
      <c r="I9" s="713" t="s">
        <v>774</v>
      </c>
      <c r="J9" s="713" t="s">
        <v>774</v>
      </c>
      <c r="K9" s="713" t="s">
        <v>774</v>
      </c>
      <c r="L9" s="713" t="s">
        <v>774</v>
      </c>
      <c r="M9" s="704" t="s">
        <v>570</v>
      </c>
      <c r="N9" s="706" t="s">
        <v>774</v>
      </c>
      <c r="O9" s="713" t="s">
        <v>774</v>
      </c>
      <c r="P9" s="713" t="s">
        <v>774</v>
      </c>
      <c r="Q9" s="713" t="s">
        <v>774</v>
      </c>
      <c r="R9" s="713" t="s">
        <v>774</v>
      </c>
      <c r="S9" s="713" t="s">
        <v>774</v>
      </c>
      <c r="T9" s="713" t="s">
        <v>774</v>
      </c>
      <c r="U9" s="705" t="s">
        <v>570</v>
      </c>
      <c r="V9" s="705" t="s">
        <v>570</v>
      </c>
      <c r="W9" s="713" t="s">
        <v>774</v>
      </c>
      <c r="X9" s="713" t="s">
        <v>774</v>
      </c>
      <c r="Y9" s="713" t="s">
        <v>774</v>
      </c>
      <c r="Z9" s="713" t="s">
        <v>774</v>
      </c>
      <c r="AA9" s="713" t="s">
        <v>774</v>
      </c>
      <c r="AB9" s="704" t="s">
        <v>570</v>
      </c>
      <c r="AC9" s="713" t="s">
        <v>774</v>
      </c>
      <c r="AD9" s="713" t="s">
        <v>774</v>
      </c>
      <c r="AE9" s="713" t="s">
        <v>774</v>
      </c>
      <c r="AF9" s="713" t="s">
        <v>774</v>
      </c>
      <c r="AG9" s="713" t="s">
        <v>774</v>
      </c>
      <c r="AH9" s="713" t="s">
        <v>774</v>
      </c>
      <c r="AI9" s="713" t="s">
        <v>774</v>
      </c>
      <c r="AJ9" s="713" t="s">
        <v>774</v>
      </c>
      <c r="AK9" s="713" t="s">
        <v>774</v>
      </c>
      <c r="AL9" s="713" t="s">
        <v>774</v>
      </c>
      <c r="AM9" s="710" t="s">
        <v>490</v>
      </c>
      <c r="AN9" s="705" t="s">
        <v>570</v>
      </c>
      <c r="AO9" s="713" t="s">
        <v>774</v>
      </c>
      <c r="AP9" s="713" t="s">
        <v>774</v>
      </c>
      <c r="AQ9" s="713" t="s">
        <v>774</v>
      </c>
      <c r="AR9" s="713" t="s">
        <v>774</v>
      </c>
      <c r="AS9" s="713" t="s">
        <v>774</v>
      </c>
      <c r="AT9" s="713" t="s">
        <v>774</v>
      </c>
      <c r="AU9" s="713" t="s">
        <v>774</v>
      </c>
      <c r="AV9" s="713" t="s">
        <v>774</v>
      </c>
      <c r="AW9" s="705" t="s">
        <v>472</v>
      </c>
      <c r="AX9" s="711" t="s">
        <v>727</v>
      </c>
      <c r="AY9" s="705" t="s">
        <v>570</v>
      </c>
      <c r="AZ9" s="705" t="s">
        <v>570</v>
      </c>
      <c r="BA9" s="705" t="s">
        <v>570</v>
      </c>
      <c r="BB9" s="705" t="s">
        <v>570</v>
      </c>
      <c r="BC9" s="705" t="s">
        <v>570</v>
      </c>
      <c r="BD9" s="705" t="s">
        <v>570</v>
      </c>
      <c r="BE9" s="712"/>
      <c r="BF9" s="728"/>
    </row>
    <row r="10" spans="1:58" x14ac:dyDescent="0.2">
      <c r="A10" s="729">
        <v>2016</v>
      </c>
      <c r="B10" s="703" t="s">
        <v>781</v>
      </c>
      <c r="C10" s="704" t="s">
        <v>570</v>
      </c>
      <c r="D10" s="705" t="s">
        <v>780</v>
      </c>
      <c r="E10" s="705" t="s">
        <v>774</v>
      </c>
      <c r="F10" s="705" t="s">
        <v>774</v>
      </c>
      <c r="G10" s="705" t="s">
        <v>774</v>
      </c>
      <c r="H10" s="705" t="s">
        <v>774</v>
      </c>
      <c r="I10" s="705" t="s">
        <v>774</v>
      </c>
      <c r="J10" s="705" t="s">
        <v>774</v>
      </c>
      <c r="K10" s="705" t="s">
        <v>774</v>
      </c>
      <c r="L10" s="705" t="s">
        <v>774</v>
      </c>
      <c r="M10" s="704" t="s">
        <v>570</v>
      </c>
      <c r="N10" s="706" t="s">
        <v>774</v>
      </c>
      <c r="O10" s="707" t="s">
        <v>775</v>
      </c>
      <c r="P10" s="707" t="s">
        <v>775</v>
      </c>
      <c r="Q10" s="707" t="s">
        <v>775</v>
      </c>
      <c r="R10" s="707" t="s">
        <v>775</v>
      </c>
      <c r="S10" s="707" t="s">
        <v>775</v>
      </c>
      <c r="T10" s="709" t="s">
        <v>776</v>
      </c>
      <c r="U10" s="705" t="s">
        <v>570</v>
      </c>
      <c r="V10" s="705" t="s">
        <v>570</v>
      </c>
      <c r="W10" s="709" t="s">
        <v>776</v>
      </c>
      <c r="X10" s="709" t="s">
        <v>776</v>
      </c>
      <c r="Y10" s="709" t="s">
        <v>776</v>
      </c>
      <c r="Z10" s="709" t="s">
        <v>776</v>
      </c>
      <c r="AA10" s="707" t="s">
        <v>775</v>
      </c>
      <c r="AB10" s="704" t="s">
        <v>570</v>
      </c>
      <c r="AC10" s="707" t="s">
        <v>775</v>
      </c>
      <c r="AD10" s="707" t="s">
        <v>775</v>
      </c>
      <c r="AE10" s="707" t="s">
        <v>775</v>
      </c>
      <c r="AF10" s="707" t="s">
        <v>775</v>
      </c>
      <c r="AG10" s="709" t="s">
        <v>776</v>
      </c>
      <c r="AH10" s="709" t="s">
        <v>776</v>
      </c>
      <c r="AI10" s="709" t="s">
        <v>776</v>
      </c>
      <c r="AJ10" s="709" t="s">
        <v>776</v>
      </c>
      <c r="AK10" s="709" t="s">
        <v>776</v>
      </c>
      <c r="AL10" s="709" t="s">
        <v>776</v>
      </c>
      <c r="AM10" s="705" t="s">
        <v>570</v>
      </c>
      <c r="AN10" s="710" t="s">
        <v>490</v>
      </c>
      <c r="AO10" s="705" t="s">
        <v>774</v>
      </c>
      <c r="AP10" s="705" t="s">
        <v>774</v>
      </c>
      <c r="AQ10" s="705" t="s">
        <v>774</v>
      </c>
      <c r="AR10" s="705" t="s">
        <v>774</v>
      </c>
      <c r="AS10" s="705" t="s">
        <v>774</v>
      </c>
      <c r="AT10" s="705" t="s">
        <v>774</v>
      </c>
      <c r="AU10" s="705" t="s">
        <v>774</v>
      </c>
      <c r="AV10" s="705" t="s">
        <v>774</v>
      </c>
      <c r="AW10" s="711" t="s">
        <v>727</v>
      </c>
      <c r="AX10" s="711" t="s">
        <v>727</v>
      </c>
      <c r="AY10" s="705" t="s">
        <v>570</v>
      </c>
      <c r="AZ10" s="705" t="s">
        <v>570</v>
      </c>
      <c r="BA10" s="705" t="s">
        <v>570</v>
      </c>
      <c r="BB10" s="705" t="s">
        <v>570</v>
      </c>
      <c r="BC10" s="705" t="s">
        <v>570</v>
      </c>
      <c r="BD10" s="705" t="s">
        <v>570</v>
      </c>
      <c r="BE10" s="712"/>
      <c r="BF10" s="728"/>
    </row>
    <row r="11" spans="1:58" ht="13.5" thickBot="1" x14ac:dyDescent="0.25">
      <c r="A11" s="730"/>
      <c r="B11" s="731" t="s">
        <v>782</v>
      </c>
      <c r="C11" s="732" t="s">
        <v>570</v>
      </c>
      <c r="D11" s="733" t="s">
        <v>780</v>
      </c>
      <c r="E11" s="733" t="s">
        <v>774</v>
      </c>
      <c r="F11" s="733" t="s">
        <v>774</v>
      </c>
      <c r="G11" s="733" t="s">
        <v>774</v>
      </c>
      <c r="H11" s="733" t="s">
        <v>774</v>
      </c>
      <c r="I11" s="733" t="s">
        <v>774</v>
      </c>
      <c r="J11" s="733" t="s">
        <v>774</v>
      </c>
      <c r="K11" s="733" t="s">
        <v>774</v>
      </c>
      <c r="L11" s="733" t="s">
        <v>774</v>
      </c>
      <c r="M11" s="732" t="s">
        <v>570</v>
      </c>
      <c r="N11" s="734" t="s">
        <v>774</v>
      </c>
      <c r="O11" s="735" t="s">
        <v>775</v>
      </c>
      <c r="P11" s="735" t="s">
        <v>775</v>
      </c>
      <c r="Q11" s="735" t="s">
        <v>775</v>
      </c>
      <c r="R11" s="735" t="s">
        <v>775</v>
      </c>
      <c r="S11" s="735" t="s">
        <v>775</v>
      </c>
      <c r="T11" s="736" t="s">
        <v>776</v>
      </c>
      <c r="U11" s="737" t="s">
        <v>490</v>
      </c>
      <c r="V11" s="737" t="s">
        <v>490</v>
      </c>
      <c r="W11" s="736" t="s">
        <v>776</v>
      </c>
      <c r="X11" s="736" t="s">
        <v>776</v>
      </c>
      <c r="Y11" s="736" t="s">
        <v>776</v>
      </c>
      <c r="Z11" s="736" t="s">
        <v>776</v>
      </c>
      <c r="AA11" s="735" t="s">
        <v>775</v>
      </c>
      <c r="AB11" s="732" t="s">
        <v>570</v>
      </c>
      <c r="AC11" s="735" t="s">
        <v>775</v>
      </c>
      <c r="AD11" s="735" t="s">
        <v>775</v>
      </c>
      <c r="AE11" s="735" t="s">
        <v>775</v>
      </c>
      <c r="AF11" s="735" t="s">
        <v>775</v>
      </c>
      <c r="AG11" s="736" t="s">
        <v>776</v>
      </c>
      <c r="AH11" s="737" t="s">
        <v>490</v>
      </c>
      <c r="AI11" s="736" t="s">
        <v>776</v>
      </c>
      <c r="AJ11" s="736" t="s">
        <v>776</v>
      </c>
      <c r="AK11" s="736" t="s">
        <v>776</v>
      </c>
      <c r="AL11" s="736" t="s">
        <v>776</v>
      </c>
      <c r="AM11" s="733" t="s">
        <v>570</v>
      </c>
      <c r="AN11" s="733" t="s">
        <v>570</v>
      </c>
      <c r="AO11" s="733" t="s">
        <v>774</v>
      </c>
      <c r="AP11" s="733" t="s">
        <v>774</v>
      </c>
      <c r="AQ11" s="733" t="s">
        <v>774</v>
      </c>
      <c r="AR11" s="733" t="s">
        <v>774</v>
      </c>
      <c r="AS11" s="733" t="s">
        <v>774</v>
      </c>
      <c r="AT11" s="733" t="s">
        <v>774</v>
      </c>
      <c r="AU11" s="733" t="s">
        <v>774</v>
      </c>
      <c r="AV11" s="733" t="s">
        <v>774</v>
      </c>
      <c r="AW11" s="738" t="s">
        <v>727</v>
      </c>
      <c r="AX11" s="738" t="s">
        <v>727</v>
      </c>
      <c r="AY11" s="733" t="s">
        <v>570</v>
      </c>
      <c r="AZ11" s="733" t="s">
        <v>570</v>
      </c>
      <c r="BA11" s="733" t="s">
        <v>570</v>
      </c>
      <c r="BB11" s="733" t="s">
        <v>570</v>
      </c>
      <c r="BC11" s="733" t="s">
        <v>570</v>
      </c>
      <c r="BD11" s="733" t="s">
        <v>570</v>
      </c>
      <c r="BE11" s="739"/>
      <c r="BF11" s="740"/>
    </row>
    <row r="12" spans="1:58" ht="13.5" thickBot="1" x14ac:dyDescent="0.25"/>
    <row r="13" spans="1:58" ht="13.5" thickBot="1" x14ac:dyDescent="0.25">
      <c r="A13" s="714" t="s">
        <v>784</v>
      </c>
      <c r="B13" s="715"/>
      <c r="C13" s="716"/>
      <c r="D13" s="715"/>
      <c r="E13" s="715"/>
      <c r="F13" s="715"/>
      <c r="G13" s="715"/>
      <c r="H13" s="715"/>
      <c r="I13" s="715"/>
      <c r="J13" s="715"/>
      <c r="K13" s="715"/>
      <c r="L13" s="715"/>
      <c r="M13" s="715"/>
      <c r="N13" s="715"/>
      <c r="O13" s="715"/>
      <c r="P13" s="715"/>
      <c r="Q13" s="748"/>
      <c r="R13" s="715"/>
      <c r="S13" s="715"/>
      <c r="T13" s="715"/>
      <c r="U13" s="715"/>
      <c r="V13" s="715"/>
      <c r="W13" s="715"/>
      <c r="X13" s="715"/>
      <c r="Y13" s="715"/>
      <c r="Z13" s="715"/>
      <c r="AA13" s="715"/>
      <c r="AB13" s="715"/>
      <c r="AC13" s="715"/>
      <c r="AD13" s="715"/>
      <c r="AE13" s="717"/>
      <c r="AF13" s="715"/>
      <c r="AG13" s="715"/>
      <c r="AH13" s="715"/>
      <c r="AI13" s="715"/>
      <c r="AJ13" s="715"/>
      <c r="AK13" s="715"/>
      <c r="AL13" s="715"/>
      <c r="AM13" s="715"/>
      <c r="AN13" s="715"/>
      <c r="AO13" s="715"/>
      <c r="AP13" s="715"/>
      <c r="AQ13" s="716"/>
      <c r="AR13" s="715"/>
      <c r="AS13" s="715"/>
      <c r="AT13" s="716"/>
      <c r="AU13" s="716"/>
      <c r="AV13" s="715"/>
      <c r="AW13" s="716"/>
      <c r="AX13" s="715"/>
      <c r="AY13" s="715"/>
      <c r="AZ13" s="715"/>
      <c r="BA13" s="715"/>
      <c r="BB13" s="715"/>
      <c r="BC13" s="715"/>
      <c r="BD13" s="715"/>
      <c r="BE13" s="715"/>
      <c r="BF13" s="718"/>
    </row>
    <row r="14" spans="1:58" ht="14.25" thickTop="1" thickBot="1" x14ac:dyDescent="0.25">
      <c r="A14" s="719" t="s">
        <v>724</v>
      </c>
      <c r="B14" s="639"/>
      <c r="C14" s="640">
        <v>34</v>
      </c>
      <c r="D14" s="641">
        <f t="shared" ref="D14:K14" si="13">C14+1</f>
        <v>35</v>
      </c>
      <c r="E14" s="642">
        <f t="shared" si="13"/>
        <v>36</v>
      </c>
      <c r="F14" s="642">
        <f t="shared" si="13"/>
        <v>37</v>
      </c>
      <c r="G14" s="642">
        <f t="shared" si="13"/>
        <v>38</v>
      </c>
      <c r="H14" s="642">
        <f t="shared" si="13"/>
        <v>39</v>
      </c>
      <c r="I14" s="642">
        <f t="shared" si="13"/>
        <v>40</v>
      </c>
      <c r="J14" s="642">
        <f t="shared" si="13"/>
        <v>41</v>
      </c>
      <c r="K14" s="643">
        <f t="shared" si="13"/>
        <v>42</v>
      </c>
      <c r="L14" s="641">
        <f>K14+1</f>
        <v>43</v>
      </c>
      <c r="M14" s="640">
        <f>L14+1</f>
        <v>44</v>
      </c>
      <c r="N14" s="642">
        <f>M14+1</f>
        <v>45</v>
      </c>
      <c r="O14" s="642">
        <f t="shared" ref="O14:U14" si="14">N14+1</f>
        <v>46</v>
      </c>
      <c r="P14" s="642">
        <f t="shared" si="14"/>
        <v>47</v>
      </c>
      <c r="Q14" s="642">
        <f t="shared" si="14"/>
        <v>48</v>
      </c>
      <c r="R14" s="642">
        <f t="shared" si="14"/>
        <v>49</v>
      </c>
      <c r="S14" s="642">
        <f t="shared" si="14"/>
        <v>50</v>
      </c>
      <c r="T14" s="643">
        <f t="shared" si="14"/>
        <v>51</v>
      </c>
      <c r="U14" s="640">
        <f t="shared" si="14"/>
        <v>52</v>
      </c>
      <c r="V14" s="640">
        <v>53</v>
      </c>
      <c r="W14" s="643">
        <v>1</v>
      </c>
      <c r="X14" s="642">
        <f t="shared" ref="X14:AC14" si="15">W14+1</f>
        <v>2</v>
      </c>
      <c r="Y14" s="642">
        <f t="shared" si="15"/>
        <v>3</v>
      </c>
      <c r="Z14" s="642">
        <f t="shared" si="15"/>
        <v>4</v>
      </c>
      <c r="AA14" s="643">
        <f t="shared" si="15"/>
        <v>5</v>
      </c>
      <c r="AB14" s="643">
        <f t="shared" si="15"/>
        <v>6</v>
      </c>
      <c r="AC14" s="643">
        <f t="shared" si="15"/>
        <v>7</v>
      </c>
      <c r="AD14" s="643">
        <f>AC14+1</f>
        <v>8</v>
      </c>
      <c r="AE14" s="642">
        <f>AD14+1</f>
        <v>9</v>
      </c>
      <c r="AF14" s="642">
        <f>AE14+1</f>
        <v>10</v>
      </c>
      <c r="AG14" s="642">
        <f t="shared" ref="AG14:AU14" si="16">AF14+1</f>
        <v>11</v>
      </c>
      <c r="AH14" s="642">
        <f t="shared" si="16"/>
        <v>12</v>
      </c>
      <c r="AI14" s="642">
        <f t="shared" si="16"/>
        <v>13</v>
      </c>
      <c r="AJ14" s="642">
        <f t="shared" si="16"/>
        <v>14</v>
      </c>
      <c r="AK14" s="642">
        <f t="shared" si="16"/>
        <v>15</v>
      </c>
      <c r="AL14" s="642">
        <f t="shared" si="16"/>
        <v>16</v>
      </c>
      <c r="AM14" s="640">
        <f t="shared" si="16"/>
        <v>17</v>
      </c>
      <c r="AN14" s="640">
        <f t="shared" si="16"/>
        <v>18</v>
      </c>
      <c r="AO14" s="641">
        <f t="shared" si="16"/>
        <v>19</v>
      </c>
      <c r="AP14" s="642">
        <f t="shared" si="16"/>
        <v>20</v>
      </c>
      <c r="AQ14" s="642">
        <f t="shared" si="16"/>
        <v>21</v>
      </c>
      <c r="AR14" s="642">
        <f t="shared" si="16"/>
        <v>22</v>
      </c>
      <c r="AS14" s="642">
        <f t="shared" si="16"/>
        <v>23</v>
      </c>
      <c r="AT14" s="642">
        <f t="shared" si="16"/>
        <v>24</v>
      </c>
      <c r="AU14" s="642">
        <f t="shared" si="16"/>
        <v>25</v>
      </c>
      <c r="AV14" s="642">
        <f>AU14+1</f>
        <v>26</v>
      </c>
      <c r="AW14" s="644">
        <f>AV14+1</f>
        <v>27</v>
      </c>
      <c r="AX14" s="644">
        <f>AW14+1</f>
        <v>28</v>
      </c>
      <c r="AY14" s="640">
        <f t="shared" ref="AY14:BE14" si="17">AX14+1</f>
        <v>29</v>
      </c>
      <c r="AZ14" s="640">
        <f t="shared" si="17"/>
        <v>30</v>
      </c>
      <c r="BA14" s="640">
        <f t="shared" si="17"/>
        <v>31</v>
      </c>
      <c r="BB14" s="640">
        <f t="shared" si="17"/>
        <v>32</v>
      </c>
      <c r="BC14" s="640">
        <f t="shared" si="17"/>
        <v>33</v>
      </c>
      <c r="BD14" s="645">
        <f t="shared" si="17"/>
        <v>34</v>
      </c>
      <c r="BE14" s="646">
        <f t="shared" si="17"/>
        <v>35</v>
      </c>
      <c r="BF14" s="720">
        <f>BE14+1</f>
        <v>36</v>
      </c>
    </row>
    <row r="15" spans="1:58" ht="13.5" thickTop="1" x14ac:dyDescent="0.2">
      <c r="A15" s="719" t="s">
        <v>764</v>
      </c>
      <c r="B15" s="639"/>
      <c r="C15" s="647"/>
      <c r="D15" s="648">
        <v>24</v>
      </c>
      <c r="E15" s="649">
        <f>D15+7</f>
        <v>31</v>
      </c>
      <c r="F15" s="649">
        <f t="shared" ref="F15:I15" si="18">E15+7</f>
        <v>38</v>
      </c>
      <c r="G15" s="649">
        <f t="shared" si="18"/>
        <v>45</v>
      </c>
      <c r="H15" s="649">
        <f t="shared" si="18"/>
        <v>52</v>
      </c>
      <c r="I15" s="649">
        <f t="shared" si="18"/>
        <v>59</v>
      </c>
      <c r="J15" s="649">
        <v>5</v>
      </c>
      <c r="K15" s="649">
        <f t="shared" ref="K15:Q15" si="19">J15+7</f>
        <v>12</v>
      </c>
      <c r="L15" s="648">
        <f t="shared" si="19"/>
        <v>19</v>
      </c>
      <c r="M15" s="647">
        <f t="shared" si="19"/>
        <v>26</v>
      </c>
      <c r="N15" s="649">
        <f t="shared" si="19"/>
        <v>33</v>
      </c>
      <c r="O15" s="649">
        <f t="shared" si="19"/>
        <v>40</v>
      </c>
      <c r="P15" s="649">
        <f t="shared" si="19"/>
        <v>47</v>
      </c>
      <c r="Q15" s="649">
        <f t="shared" si="19"/>
        <v>54</v>
      </c>
      <c r="R15" s="649">
        <v>30</v>
      </c>
      <c r="S15" s="649">
        <v>7</v>
      </c>
      <c r="T15" s="649">
        <f t="shared" ref="T15:Z15" si="20">S15+7</f>
        <v>14</v>
      </c>
      <c r="U15" s="647">
        <f t="shared" si="20"/>
        <v>21</v>
      </c>
      <c r="V15" s="647">
        <f t="shared" si="20"/>
        <v>28</v>
      </c>
      <c r="W15" s="649">
        <f t="shared" si="20"/>
        <v>35</v>
      </c>
      <c r="X15" s="649">
        <f t="shared" si="20"/>
        <v>42</v>
      </c>
      <c r="Y15" s="649">
        <f t="shared" si="20"/>
        <v>49</v>
      </c>
      <c r="Z15" s="649">
        <f t="shared" si="20"/>
        <v>56</v>
      </c>
      <c r="AA15" s="649">
        <v>1</v>
      </c>
      <c r="AB15" s="649">
        <f t="shared" ref="AB15:AE15" si="21">AA15+7</f>
        <v>8</v>
      </c>
      <c r="AC15" s="649">
        <f t="shared" si="21"/>
        <v>15</v>
      </c>
      <c r="AD15" s="649">
        <f t="shared" si="21"/>
        <v>22</v>
      </c>
      <c r="AE15" s="649">
        <f t="shared" si="21"/>
        <v>29</v>
      </c>
      <c r="AF15" s="649">
        <v>7</v>
      </c>
      <c r="AG15" s="649">
        <f t="shared" ref="AG15:AM15" si="22">AF15+7</f>
        <v>14</v>
      </c>
      <c r="AH15" s="649">
        <f t="shared" si="22"/>
        <v>21</v>
      </c>
      <c r="AI15" s="649">
        <f t="shared" si="22"/>
        <v>28</v>
      </c>
      <c r="AJ15" s="649">
        <f t="shared" si="22"/>
        <v>35</v>
      </c>
      <c r="AK15" s="649">
        <f t="shared" si="22"/>
        <v>42</v>
      </c>
      <c r="AL15" s="649">
        <f t="shared" si="22"/>
        <v>49</v>
      </c>
      <c r="AM15" s="647">
        <f t="shared" si="22"/>
        <v>56</v>
      </c>
      <c r="AN15" s="650">
        <v>2</v>
      </c>
      <c r="AO15" s="648">
        <f t="shared" ref="AO15:AV15" si="23">AN15+7</f>
        <v>9</v>
      </c>
      <c r="AP15" s="649">
        <f t="shared" si="23"/>
        <v>16</v>
      </c>
      <c r="AQ15" s="649">
        <f t="shared" si="23"/>
        <v>23</v>
      </c>
      <c r="AR15" s="649">
        <f t="shared" si="23"/>
        <v>30</v>
      </c>
      <c r="AS15" s="649">
        <f t="shared" si="23"/>
        <v>37</v>
      </c>
      <c r="AT15" s="649">
        <f t="shared" si="23"/>
        <v>44</v>
      </c>
      <c r="AU15" s="649">
        <f t="shared" si="23"/>
        <v>51</v>
      </c>
      <c r="AV15" s="649">
        <f t="shared" si="23"/>
        <v>58</v>
      </c>
      <c r="AW15" s="651">
        <v>4</v>
      </c>
      <c r="AX15" s="649">
        <f t="shared" ref="AX15:BF15" si="24">AW15+7</f>
        <v>11</v>
      </c>
      <c r="AY15" s="647">
        <f t="shared" si="24"/>
        <v>18</v>
      </c>
      <c r="AZ15" s="647">
        <f t="shared" si="24"/>
        <v>25</v>
      </c>
      <c r="BA15" s="647">
        <f t="shared" si="24"/>
        <v>32</v>
      </c>
      <c r="BB15" s="647">
        <f t="shared" si="24"/>
        <v>39</v>
      </c>
      <c r="BC15" s="647">
        <f t="shared" si="24"/>
        <v>46</v>
      </c>
      <c r="BD15" s="647">
        <f t="shared" si="24"/>
        <v>53</v>
      </c>
      <c r="BE15" s="648">
        <f t="shared" si="24"/>
        <v>60</v>
      </c>
      <c r="BF15" s="721">
        <f t="shared" si="24"/>
        <v>67</v>
      </c>
    </row>
    <row r="16" spans="1:58" ht="13.5" thickBot="1" x14ac:dyDescent="0.25">
      <c r="A16" s="722"/>
      <c r="B16" s="652"/>
      <c r="C16" s="653" t="s">
        <v>765</v>
      </c>
      <c r="D16" s="654"/>
      <c r="E16" s="655"/>
      <c r="F16" s="656"/>
      <c r="G16" s="657"/>
      <c r="H16" s="657"/>
      <c r="I16" s="658"/>
      <c r="J16" s="658" t="s">
        <v>766</v>
      </c>
      <c r="K16" s="659"/>
      <c r="L16" s="660"/>
      <c r="M16" s="655"/>
      <c r="N16" s="658"/>
      <c r="O16" s="657" t="s">
        <v>767</v>
      </c>
      <c r="P16" s="657"/>
      <c r="Q16" s="657"/>
      <c r="R16" s="656"/>
      <c r="S16" s="656" t="s">
        <v>768</v>
      </c>
      <c r="T16" s="661"/>
      <c r="U16" s="662"/>
      <c r="V16" s="663"/>
      <c r="W16" s="664"/>
      <c r="X16" s="665" t="s">
        <v>769</v>
      </c>
      <c r="Y16" s="657"/>
      <c r="Z16" s="666"/>
      <c r="AA16" s="667"/>
      <c r="AB16" s="661" t="s">
        <v>770</v>
      </c>
      <c r="AC16" s="661"/>
      <c r="AD16" s="656"/>
      <c r="AE16" s="657"/>
      <c r="AF16" s="668"/>
      <c r="AG16" s="657"/>
      <c r="AH16" s="657"/>
      <c r="AI16" s="669"/>
      <c r="AJ16" s="658" t="s">
        <v>95</v>
      </c>
      <c r="AK16" s="658"/>
      <c r="AL16" s="657"/>
      <c r="AM16" s="670"/>
      <c r="AN16" s="671"/>
      <c r="AO16" s="672" t="s">
        <v>94</v>
      </c>
      <c r="AP16" s="673"/>
      <c r="AQ16" s="673"/>
      <c r="AR16" s="674"/>
      <c r="AS16" s="675" t="s">
        <v>96</v>
      </c>
      <c r="AT16" s="676"/>
      <c r="AU16" s="676"/>
      <c r="AV16" s="677"/>
      <c r="AW16" s="678"/>
      <c r="AX16" s="679" t="s">
        <v>97</v>
      </c>
      <c r="AY16" s="662"/>
      <c r="AZ16" s="662"/>
      <c r="BA16" s="680"/>
      <c r="BB16" s="681" t="s">
        <v>765</v>
      </c>
      <c r="BC16" s="662"/>
      <c r="BD16" s="682"/>
      <c r="BE16" s="683"/>
      <c r="BF16" s="723" t="s">
        <v>771</v>
      </c>
    </row>
    <row r="17" spans="1:58" ht="14.25" thickTop="1" thickBot="1" x14ac:dyDescent="0.25">
      <c r="A17" s="724" t="s">
        <v>723</v>
      </c>
      <c r="B17" s="684"/>
      <c r="C17" s="685" t="s">
        <v>8</v>
      </c>
      <c r="D17" s="685">
        <v>1</v>
      </c>
      <c r="E17" s="685">
        <f>+D17+1</f>
        <v>2</v>
      </c>
      <c r="F17" s="685">
        <f t="shared" ref="F17:K18" si="25">E17+1</f>
        <v>3</v>
      </c>
      <c r="G17" s="685">
        <f t="shared" si="25"/>
        <v>4</v>
      </c>
      <c r="H17" s="685">
        <f t="shared" si="25"/>
        <v>5</v>
      </c>
      <c r="I17" s="685">
        <f t="shared" si="25"/>
        <v>6</v>
      </c>
      <c r="J17" s="685">
        <f t="shared" si="25"/>
        <v>7</v>
      </c>
      <c r="K17" s="685">
        <f t="shared" si="25"/>
        <v>8</v>
      </c>
      <c r="L17" s="685">
        <v>9</v>
      </c>
      <c r="M17" s="685" t="s">
        <v>8</v>
      </c>
      <c r="N17" s="685">
        <v>10</v>
      </c>
      <c r="O17" s="685">
        <f t="shared" ref="O17:T18" si="26">N17+1</f>
        <v>11</v>
      </c>
      <c r="P17" s="685">
        <f t="shared" si="26"/>
        <v>12</v>
      </c>
      <c r="Q17" s="685">
        <f t="shared" si="26"/>
        <v>13</v>
      </c>
      <c r="R17" s="685">
        <f t="shared" si="26"/>
        <v>14</v>
      </c>
      <c r="S17" s="685">
        <f t="shared" si="26"/>
        <v>15</v>
      </c>
      <c r="T17" s="685">
        <f t="shared" si="26"/>
        <v>16</v>
      </c>
      <c r="U17" s="685" t="s">
        <v>8</v>
      </c>
      <c r="V17" s="685" t="s">
        <v>8</v>
      </c>
      <c r="W17" s="685">
        <f>+T17+1</f>
        <v>17</v>
      </c>
      <c r="X17" s="685">
        <f>W17+1</f>
        <v>18</v>
      </c>
      <c r="Y17" s="685">
        <f>X17+1</f>
        <v>19</v>
      </c>
      <c r="Z17" s="685">
        <f>Y17+1</f>
        <v>20</v>
      </c>
      <c r="AA17" s="685">
        <f>Z17+1</f>
        <v>21</v>
      </c>
      <c r="AB17" s="685" t="s">
        <v>8</v>
      </c>
      <c r="AC17" s="685">
        <v>22</v>
      </c>
      <c r="AD17" s="685">
        <v>23</v>
      </c>
      <c r="AE17" s="685">
        <f t="shared" ref="AE17:AL18" si="27">AD17+1</f>
        <v>24</v>
      </c>
      <c r="AF17" s="685">
        <f t="shared" si="27"/>
        <v>25</v>
      </c>
      <c r="AG17" s="685">
        <f t="shared" si="27"/>
        <v>26</v>
      </c>
      <c r="AH17" s="685">
        <f t="shared" si="27"/>
        <v>27</v>
      </c>
      <c r="AI17" s="685">
        <f t="shared" si="27"/>
        <v>28</v>
      </c>
      <c r="AJ17" s="685">
        <f t="shared" si="27"/>
        <v>29</v>
      </c>
      <c r="AK17" s="685">
        <f t="shared" si="27"/>
        <v>30</v>
      </c>
      <c r="AL17" s="685">
        <f t="shared" si="27"/>
        <v>31</v>
      </c>
      <c r="AM17" s="685" t="s">
        <v>8</v>
      </c>
      <c r="AN17" s="686" t="s">
        <v>8</v>
      </c>
      <c r="AO17" s="686">
        <v>32</v>
      </c>
      <c r="AP17" s="686">
        <v>33</v>
      </c>
      <c r="AQ17" s="686">
        <f t="shared" ref="AQ17:AU17" si="28">+AP17+1</f>
        <v>34</v>
      </c>
      <c r="AR17" s="686">
        <f t="shared" si="28"/>
        <v>35</v>
      </c>
      <c r="AS17" s="686">
        <f t="shared" si="28"/>
        <v>36</v>
      </c>
      <c r="AT17" s="686">
        <f t="shared" si="28"/>
        <v>37</v>
      </c>
      <c r="AU17" s="686">
        <f t="shared" si="28"/>
        <v>38</v>
      </c>
      <c r="AV17" s="686">
        <f>+AU17+1</f>
        <v>39</v>
      </c>
      <c r="AW17" s="687">
        <f t="shared" ref="AW17:AX17" si="29">+AV17+1</f>
        <v>40</v>
      </c>
      <c r="AX17" s="687">
        <f t="shared" si="29"/>
        <v>41</v>
      </c>
      <c r="AY17" s="685" t="s">
        <v>8</v>
      </c>
      <c r="AZ17" s="685" t="s">
        <v>8</v>
      </c>
      <c r="BA17" s="685" t="s">
        <v>8</v>
      </c>
      <c r="BB17" s="685" t="s">
        <v>8</v>
      </c>
      <c r="BC17" s="688" t="s">
        <v>8</v>
      </c>
      <c r="BD17" s="689" t="s">
        <v>8</v>
      </c>
      <c r="BE17" s="690">
        <v>1</v>
      </c>
      <c r="BF17" s="725">
        <f>+BE17+1</f>
        <v>2</v>
      </c>
    </row>
    <row r="18" spans="1:58" ht="13.5" thickTop="1" x14ac:dyDescent="0.2">
      <c r="A18" s="726" t="s">
        <v>772</v>
      </c>
      <c r="B18" s="691"/>
      <c r="C18" s="692" t="s">
        <v>8</v>
      </c>
      <c r="D18" s="693">
        <v>1</v>
      </c>
      <c r="E18" s="693">
        <f>D18+1</f>
        <v>2</v>
      </c>
      <c r="F18" s="693">
        <f t="shared" si="25"/>
        <v>3</v>
      </c>
      <c r="G18" s="693">
        <f t="shared" si="25"/>
        <v>4</v>
      </c>
      <c r="H18" s="693">
        <f t="shared" si="25"/>
        <v>5</v>
      </c>
      <c r="I18" s="693">
        <f t="shared" si="25"/>
        <v>6</v>
      </c>
      <c r="J18" s="693">
        <f t="shared" si="25"/>
        <v>7</v>
      </c>
      <c r="K18" s="694">
        <v>8</v>
      </c>
      <c r="L18" s="695">
        <v>9</v>
      </c>
      <c r="M18" s="696" t="s">
        <v>8</v>
      </c>
      <c r="N18" s="693">
        <v>10</v>
      </c>
      <c r="O18" s="697">
        <v>1</v>
      </c>
      <c r="P18" s="697">
        <f>+O18+1</f>
        <v>2</v>
      </c>
      <c r="Q18" s="697">
        <f t="shared" si="26"/>
        <v>3</v>
      </c>
      <c r="R18" s="697">
        <f>Q18+1</f>
        <v>4</v>
      </c>
      <c r="S18" s="697">
        <f>R18+1</f>
        <v>5</v>
      </c>
      <c r="T18" s="697">
        <f>S18+1</f>
        <v>6</v>
      </c>
      <c r="U18" s="692" t="s">
        <v>8</v>
      </c>
      <c r="V18" s="692" t="s">
        <v>8</v>
      </c>
      <c r="W18" s="697">
        <f>+T18+1</f>
        <v>7</v>
      </c>
      <c r="X18" s="697">
        <f>W18+1</f>
        <v>8</v>
      </c>
      <c r="Y18" s="697">
        <f>X18+1</f>
        <v>9</v>
      </c>
      <c r="Z18" s="697">
        <f>Y18+1</f>
        <v>10</v>
      </c>
      <c r="AA18" s="693">
        <v>1</v>
      </c>
      <c r="AB18" s="692" t="s">
        <v>8</v>
      </c>
      <c r="AC18" s="693">
        <v>2</v>
      </c>
      <c r="AD18" s="693">
        <v>3</v>
      </c>
      <c r="AE18" s="693">
        <f t="shared" si="27"/>
        <v>4</v>
      </c>
      <c r="AF18" s="693">
        <f t="shared" si="27"/>
        <v>5</v>
      </c>
      <c r="AG18" s="693">
        <f t="shared" si="27"/>
        <v>6</v>
      </c>
      <c r="AH18" s="693">
        <f t="shared" si="27"/>
        <v>7</v>
      </c>
      <c r="AI18" s="693">
        <f t="shared" si="27"/>
        <v>8</v>
      </c>
      <c r="AJ18" s="693">
        <f t="shared" si="27"/>
        <v>9</v>
      </c>
      <c r="AK18" s="693">
        <f t="shared" si="27"/>
        <v>10</v>
      </c>
      <c r="AL18" s="693">
        <f t="shared" si="27"/>
        <v>11</v>
      </c>
      <c r="AM18" s="692" t="s">
        <v>8</v>
      </c>
      <c r="AN18" s="692" t="s">
        <v>8</v>
      </c>
      <c r="AO18" s="698">
        <v>1</v>
      </c>
      <c r="AP18" s="697">
        <v>2</v>
      </c>
      <c r="AQ18" s="697">
        <f t="shared" ref="AQ18:AU18" si="30">AP18+1</f>
        <v>3</v>
      </c>
      <c r="AR18" s="697">
        <f t="shared" si="30"/>
        <v>4</v>
      </c>
      <c r="AS18" s="697">
        <f t="shared" si="30"/>
        <v>5</v>
      </c>
      <c r="AT18" s="697">
        <f t="shared" si="30"/>
        <v>6</v>
      </c>
      <c r="AU18" s="697">
        <f t="shared" si="30"/>
        <v>7</v>
      </c>
      <c r="AV18" s="697">
        <f>AU18+1</f>
        <v>8</v>
      </c>
      <c r="AW18" s="699">
        <f t="shared" ref="AW18:AX18" si="31">AV18+1</f>
        <v>9</v>
      </c>
      <c r="AX18" s="699">
        <f t="shared" si="31"/>
        <v>10</v>
      </c>
      <c r="AY18" s="692" t="s">
        <v>8</v>
      </c>
      <c r="AZ18" s="692" t="s">
        <v>8</v>
      </c>
      <c r="BA18" s="692" t="s">
        <v>8</v>
      </c>
      <c r="BB18" s="692" t="s">
        <v>8</v>
      </c>
      <c r="BC18" s="700" t="s">
        <v>8</v>
      </c>
      <c r="BD18" s="701" t="s">
        <v>8</v>
      </c>
      <c r="BE18" s="702" t="s">
        <v>8</v>
      </c>
      <c r="BF18" s="727" t="s">
        <v>8</v>
      </c>
    </row>
    <row r="19" spans="1:58" x14ac:dyDescent="0.2">
      <c r="A19" s="722"/>
      <c r="B19" s="703" t="s">
        <v>773</v>
      </c>
      <c r="C19" s="741" t="s">
        <v>570</v>
      </c>
      <c r="D19" s="742" t="s">
        <v>780</v>
      </c>
      <c r="E19" s="743" t="s">
        <v>727</v>
      </c>
      <c r="F19" s="743" t="s">
        <v>727</v>
      </c>
      <c r="G19" s="743" t="s">
        <v>727</v>
      </c>
      <c r="H19" s="743" t="s">
        <v>727</v>
      </c>
      <c r="I19" s="743" t="s">
        <v>727</v>
      </c>
      <c r="J19" s="743" t="s">
        <v>727</v>
      </c>
      <c r="K19" s="743" t="s">
        <v>727</v>
      </c>
      <c r="L19" s="743" t="s">
        <v>727</v>
      </c>
      <c r="M19" s="705" t="s">
        <v>570</v>
      </c>
      <c r="N19" s="706" t="s">
        <v>727</v>
      </c>
      <c r="O19" s="744" t="s">
        <v>785</v>
      </c>
      <c r="P19" s="744" t="s">
        <v>785</v>
      </c>
      <c r="Q19" s="744" t="s">
        <v>785</v>
      </c>
      <c r="R19" s="711" t="s">
        <v>785</v>
      </c>
      <c r="S19" s="744" t="s">
        <v>785</v>
      </c>
      <c r="T19" s="744" t="s">
        <v>785</v>
      </c>
      <c r="U19" s="705" t="s">
        <v>570</v>
      </c>
      <c r="V19" s="705" t="s">
        <v>570</v>
      </c>
      <c r="W19" s="744" t="s">
        <v>785</v>
      </c>
      <c r="X19" s="744" t="s">
        <v>785</v>
      </c>
      <c r="Y19" s="744" t="s">
        <v>785</v>
      </c>
      <c r="Z19" s="744" t="s">
        <v>785</v>
      </c>
      <c r="AA19" s="744" t="s">
        <v>785</v>
      </c>
      <c r="AB19" s="705" t="s">
        <v>570</v>
      </c>
      <c r="AC19" s="744" t="s">
        <v>785</v>
      </c>
      <c r="AD19" s="744" t="s">
        <v>785</v>
      </c>
      <c r="AE19" s="711" t="s">
        <v>785</v>
      </c>
      <c r="AF19" s="744" t="s">
        <v>785</v>
      </c>
      <c r="AG19" s="744" t="s">
        <v>785</v>
      </c>
      <c r="AH19" s="744" t="s">
        <v>785</v>
      </c>
      <c r="AI19" s="710" t="s">
        <v>490</v>
      </c>
      <c r="AJ19" s="744" t="s">
        <v>785</v>
      </c>
      <c r="AK19" s="744" t="s">
        <v>785</v>
      </c>
      <c r="AL19" s="706" t="s">
        <v>727</v>
      </c>
      <c r="AM19" s="705" t="s">
        <v>570</v>
      </c>
      <c r="AN19" s="705" t="s">
        <v>570</v>
      </c>
      <c r="AO19" s="744" t="s">
        <v>785</v>
      </c>
      <c r="AP19" s="710" t="s">
        <v>490</v>
      </c>
      <c r="AQ19" s="745" t="s">
        <v>785</v>
      </c>
      <c r="AR19" s="744" t="s">
        <v>785</v>
      </c>
      <c r="AS19" s="744" t="s">
        <v>785</v>
      </c>
      <c r="AT19" s="744" t="s">
        <v>785</v>
      </c>
      <c r="AU19" s="744" t="s">
        <v>785</v>
      </c>
      <c r="AV19" s="706" t="s">
        <v>727</v>
      </c>
      <c r="AW19" s="705" t="s">
        <v>786</v>
      </c>
      <c r="AX19" s="711" t="s">
        <v>727</v>
      </c>
      <c r="AY19" s="705" t="s">
        <v>570</v>
      </c>
      <c r="AZ19" s="705" t="s">
        <v>570</v>
      </c>
      <c r="BA19" s="705" t="s">
        <v>570</v>
      </c>
      <c r="BB19" s="705" t="s">
        <v>570</v>
      </c>
      <c r="BC19" s="705" t="s">
        <v>570</v>
      </c>
      <c r="BD19" s="705" t="s">
        <v>570</v>
      </c>
      <c r="BE19" s="712"/>
      <c r="BF19" s="728"/>
    </row>
    <row r="20" spans="1:58" x14ac:dyDescent="0.2">
      <c r="A20" s="729">
        <v>2015</v>
      </c>
      <c r="B20" s="703" t="s">
        <v>777</v>
      </c>
      <c r="C20" s="741" t="s">
        <v>570</v>
      </c>
      <c r="D20" s="705" t="s">
        <v>774</v>
      </c>
      <c r="E20" s="705" t="s">
        <v>774</v>
      </c>
      <c r="F20" s="705" t="s">
        <v>774</v>
      </c>
      <c r="G20" s="705" t="s">
        <v>774</v>
      </c>
      <c r="H20" s="705" t="s">
        <v>774</v>
      </c>
      <c r="I20" s="705" t="s">
        <v>774</v>
      </c>
      <c r="J20" s="705" t="s">
        <v>774</v>
      </c>
      <c r="K20" s="705" t="s">
        <v>774</v>
      </c>
      <c r="L20" s="705" t="s">
        <v>774</v>
      </c>
      <c r="M20" s="705" t="s">
        <v>570</v>
      </c>
      <c r="N20" s="706" t="s">
        <v>774</v>
      </c>
      <c r="O20" s="707" t="s">
        <v>775</v>
      </c>
      <c r="P20" s="707" t="s">
        <v>775</v>
      </c>
      <c r="Q20" s="707" t="s">
        <v>775</v>
      </c>
      <c r="R20" s="707" t="s">
        <v>775</v>
      </c>
      <c r="S20" s="707" t="s">
        <v>775</v>
      </c>
      <c r="T20" s="707" t="s">
        <v>775</v>
      </c>
      <c r="U20" s="705" t="s">
        <v>570</v>
      </c>
      <c r="V20" s="705" t="s">
        <v>570</v>
      </c>
      <c r="W20" s="707" t="s">
        <v>775</v>
      </c>
      <c r="X20" s="707" t="s">
        <v>775</v>
      </c>
      <c r="Y20" s="707" t="s">
        <v>775</v>
      </c>
      <c r="Z20" s="707" t="s">
        <v>775</v>
      </c>
      <c r="AA20" s="705" t="s">
        <v>774</v>
      </c>
      <c r="AB20" s="705" t="s">
        <v>570</v>
      </c>
      <c r="AC20" s="705" t="s">
        <v>774</v>
      </c>
      <c r="AD20" s="705" t="s">
        <v>774</v>
      </c>
      <c r="AE20" s="705" t="s">
        <v>774</v>
      </c>
      <c r="AF20" s="705" t="s">
        <v>774</v>
      </c>
      <c r="AG20" s="705" t="s">
        <v>774</v>
      </c>
      <c r="AH20" s="705" t="s">
        <v>774</v>
      </c>
      <c r="AI20" s="705" t="s">
        <v>774</v>
      </c>
      <c r="AJ20" s="705" t="s">
        <v>774</v>
      </c>
      <c r="AK20" s="705" t="s">
        <v>774</v>
      </c>
      <c r="AL20" s="706" t="s">
        <v>774</v>
      </c>
      <c r="AM20" s="705" t="s">
        <v>570</v>
      </c>
      <c r="AN20" s="705" t="s">
        <v>570</v>
      </c>
      <c r="AO20" s="705" t="s">
        <v>774</v>
      </c>
      <c r="AP20" s="705" t="s">
        <v>774</v>
      </c>
      <c r="AQ20" s="705" t="s">
        <v>774</v>
      </c>
      <c r="AR20" s="705" t="s">
        <v>774</v>
      </c>
      <c r="AS20" s="705" t="s">
        <v>774</v>
      </c>
      <c r="AT20" s="705" t="s">
        <v>774</v>
      </c>
      <c r="AU20" s="705" t="s">
        <v>774</v>
      </c>
      <c r="AV20" s="706" t="s">
        <v>774</v>
      </c>
      <c r="AW20" s="705" t="s">
        <v>786</v>
      </c>
      <c r="AX20" s="711" t="s">
        <v>727</v>
      </c>
      <c r="AY20" s="705" t="s">
        <v>570</v>
      </c>
      <c r="AZ20" s="705" t="s">
        <v>570</v>
      </c>
      <c r="BA20" s="705" t="s">
        <v>570</v>
      </c>
      <c r="BB20" s="705" t="s">
        <v>570</v>
      </c>
      <c r="BC20" s="705" t="s">
        <v>570</v>
      </c>
      <c r="BD20" s="705" t="s">
        <v>570</v>
      </c>
      <c r="BE20" s="712"/>
      <c r="BF20" s="728"/>
    </row>
    <row r="21" spans="1:58" x14ac:dyDescent="0.2">
      <c r="A21" s="729" t="s">
        <v>778</v>
      </c>
      <c r="B21" s="703" t="s">
        <v>779</v>
      </c>
      <c r="C21" s="741" t="s">
        <v>570</v>
      </c>
      <c r="D21" s="705" t="s">
        <v>774</v>
      </c>
      <c r="E21" s="705" t="s">
        <v>774</v>
      </c>
      <c r="F21" s="705" t="s">
        <v>774</v>
      </c>
      <c r="G21" s="705" t="s">
        <v>774</v>
      </c>
      <c r="H21" s="705" t="s">
        <v>774</v>
      </c>
      <c r="I21" s="705" t="s">
        <v>774</v>
      </c>
      <c r="J21" s="705" t="s">
        <v>774</v>
      </c>
      <c r="K21" s="705" t="s">
        <v>774</v>
      </c>
      <c r="L21" s="705" t="s">
        <v>774</v>
      </c>
      <c r="M21" s="705" t="s">
        <v>570</v>
      </c>
      <c r="N21" s="706" t="s">
        <v>774</v>
      </c>
      <c r="O21" s="707" t="s">
        <v>775</v>
      </c>
      <c r="P21" s="707" t="s">
        <v>775</v>
      </c>
      <c r="Q21" s="707" t="s">
        <v>775</v>
      </c>
      <c r="R21" s="707" t="s">
        <v>775</v>
      </c>
      <c r="S21" s="707" t="s">
        <v>775</v>
      </c>
      <c r="T21" s="707" t="s">
        <v>775</v>
      </c>
      <c r="U21" s="705" t="s">
        <v>570</v>
      </c>
      <c r="V21" s="705" t="s">
        <v>570</v>
      </c>
      <c r="W21" s="707" t="s">
        <v>775</v>
      </c>
      <c r="X21" s="707" t="s">
        <v>775</v>
      </c>
      <c r="Y21" s="707" t="s">
        <v>775</v>
      </c>
      <c r="Z21" s="707" t="s">
        <v>775</v>
      </c>
      <c r="AA21" s="705" t="s">
        <v>774</v>
      </c>
      <c r="AB21" s="705" t="s">
        <v>570</v>
      </c>
      <c r="AC21" s="705" t="s">
        <v>774</v>
      </c>
      <c r="AD21" s="705" t="s">
        <v>774</v>
      </c>
      <c r="AE21" s="705" t="s">
        <v>774</v>
      </c>
      <c r="AF21" s="705" t="s">
        <v>774</v>
      </c>
      <c r="AG21" s="705" t="s">
        <v>774</v>
      </c>
      <c r="AH21" s="705" t="s">
        <v>774</v>
      </c>
      <c r="AI21" s="705" t="s">
        <v>774</v>
      </c>
      <c r="AJ21" s="705" t="s">
        <v>774</v>
      </c>
      <c r="AK21" s="705" t="s">
        <v>774</v>
      </c>
      <c r="AL21" s="706" t="s">
        <v>774</v>
      </c>
      <c r="AM21" s="710" t="s">
        <v>490</v>
      </c>
      <c r="AN21" s="705" t="s">
        <v>570</v>
      </c>
      <c r="AO21" s="705" t="s">
        <v>774</v>
      </c>
      <c r="AP21" s="705" t="s">
        <v>774</v>
      </c>
      <c r="AQ21" s="705" t="s">
        <v>774</v>
      </c>
      <c r="AR21" s="705" t="s">
        <v>774</v>
      </c>
      <c r="AS21" s="705" t="s">
        <v>774</v>
      </c>
      <c r="AT21" s="705" t="s">
        <v>774</v>
      </c>
      <c r="AU21" s="705" t="s">
        <v>774</v>
      </c>
      <c r="AV21" s="706" t="s">
        <v>774</v>
      </c>
      <c r="AW21" s="705" t="s">
        <v>786</v>
      </c>
      <c r="AX21" s="711" t="s">
        <v>727</v>
      </c>
      <c r="AY21" s="705" t="s">
        <v>570</v>
      </c>
      <c r="AZ21" s="705" t="s">
        <v>570</v>
      </c>
      <c r="BA21" s="705" t="s">
        <v>570</v>
      </c>
      <c r="BB21" s="705" t="s">
        <v>570</v>
      </c>
      <c r="BC21" s="705" t="s">
        <v>570</v>
      </c>
      <c r="BD21" s="705" t="s">
        <v>570</v>
      </c>
      <c r="BE21" s="712"/>
      <c r="BF21" s="728"/>
    </row>
    <row r="22" spans="1:58" x14ac:dyDescent="0.2">
      <c r="A22" s="729">
        <v>2016</v>
      </c>
      <c r="B22" s="703" t="s">
        <v>781</v>
      </c>
      <c r="C22" s="741" t="s">
        <v>570</v>
      </c>
      <c r="D22" s="705" t="s">
        <v>774</v>
      </c>
      <c r="E22" s="705" t="s">
        <v>774</v>
      </c>
      <c r="F22" s="705" t="s">
        <v>774</v>
      </c>
      <c r="G22" s="705" t="s">
        <v>774</v>
      </c>
      <c r="H22" s="705" t="s">
        <v>774</v>
      </c>
      <c r="I22" s="705" t="s">
        <v>774</v>
      </c>
      <c r="J22" s="705" t="s">
        <v>774</v>
      </c>
      <c r="K22" s="705" t="s">
        <v>774</v>
      </c>
      <c r="L22" s="705" t="s">
        <v>774</v>
      </c>
      <c r="M22" s="705" t="s">
        <v>570</v>
      </c>
      <c r="N22" s="706" t="s">
        <v>774</v>
      </c>
      <c r="O22" s="707" t="s">
        <v>775</v>
      </c>
      <c r="P22" s="707" t="s">
        <v>775</v>
      </c>
      <c r="Q22" s="707" t="s">
        <v>775</v>
      </c>
      <c r="R22" s="707" t="s">
        <v>775</v>
      </c>
      <c r="S22" s="707" t="s">
        <v>775</v>
      </c>
      <c r="T22" s="707" t="s">
        <v>775</v>
      </c>
      <c r="U22" s="705" t="s">
        <v>570</v>
      </c>
      <c r="V22" s="705" t="s">
        <v>570</v>
      </c>
      <c r="W22" s="707" t="s">
        <v>775</v>
      </c>
      <c r="X22" s="707" t="s">
        <v>775</v>
      </c>
      <c r="Y22" s="707" t="s">
        <v>775</v>
      </c>
      <c r="Z22" s="707" t="s">
        <v>775</v>
      </c>
      <c r="AA22" s="746" t="s">
        <v>787</v>
      </c>
      <c r="AB22" s="705" t="s">
        <v>570</v>
      </c>
      <c r="AC22" s="746" t="s">
        <v>787</v>
      </c>
      <c r="AD22" s="746" t="s">
        <v>787</v>
      </c>
      <c r="AE22" s="746" t="s">
        <v>787</v>
      </c>
      <c r="AF22" s="746" t="s">
        <v>787</v>
      </c>
      <c r="AG22" s="746" t="s">
        <v>787</v>
      </c>
      <c r="AH22" s="747" t="s">
        <v>549</v>
      </c>
      <c r="AI22" s="746" t="s">
        <v>787</v>
      </c>
      <c r="AJ22" s="746" t="s">
        <v>787</v>
      </c>
      <c r="AK22" s="746" t="s">
        <v>787</v>
      </c>
      <c r="AL22" s="706" t="s">
        <v>787</v>
      </c>
      <c r="AM22" s="705" t="s">
        <v>570</v>
      </c>
      <c r="AN22" s="710" t="s">
        <v>490</v>
      </c>
      <c r="AO22" s="746" t="s">
        <v>787</v>
      </c>
      <c r="AP22" s="746" t="s">
        <v>787</v>
      </c>
      <c r="AQ22" s="746" t="s">
        <v>787</v>
      </c>
      <c r="AR22" s="746" t="s">
        <v>787</v>
      </c>
      <c r="AS22" s="746" t="s">
        <v>787</v>
      </c>
      <c r="AT22" s="746" t="s">
        <v>787</v>
      </c>
      <c r="AU22" s="746" t="s">
        <v>787</v>
      </c>
      <c r="AV22" s="706" t="s">
        <v>787</v>
      </c>
      <c r="AW22" s="711" t="s">
        <v>727</v>
      </c>
      <c r="AX22" s="711" t="s">
        <v>727</v>
      </c>
      <c r="AY22" s="705" t="s">
        <v>570</v>
      </c>
      <c r="AZ22" s="705" t="s">
        <v>570</v>
      </c>
      <c r="BA22" s="705" t="s">
        <v>570</v>
      </c>
      <c r="BB22" s="705" t="s">
        <v>570</v>
      </c>
      <c r="BC22" s="705" t="s">
        <v>570</v>
      </c>
      <c r="BD22" s="705" t="s">
        <v>570</v>
      </c>
      <c r="BE22" s="712"/>
      <c r="BF22" s="728"/>
    </row>
    <row r="23" spans="1:58" ht="13.5" thickBot="1" x14ac:dyDescent="0.25">
      <c r="A23" s="730"/>
      <c r="B23" s="731" t="s">
        <v>782</v>
      </c>
      <c r="C23" s="749" t="s">
        <v>570</v>
      </c>
      <c r="D23" s="733" t="s">
        <v>774</v>
      </c>
      <c r="E23" s="733" t="s">
        <v>774</v>
      </c>
      <c r="F23" s="733" t="s">
        <v>774</v>
      </c>
      <c r="G23" s="733" t="s">
        <v>774</v>
      </c>
      <c r="H23" s="733" t="s">
        <v>774</v>
      </c>
      <c r="I23" s="733" t="s">
        <v>774</v>
      </c>
      <c r="J23" s="733" t="s">
        <v>774</v>
      </c>
      <c r="K23" s="733" t="s">
        <v>774</v>
      </c>
      <c r="L23" s="733" t="s">
        <v>774</v>
      </c>
      <c r="M23" s="733" t="s">
        <v>570</v>
      </c>
      <c r="N23" s="734" t="s">
        <v>774</v>
      </c>
      <c r="O23" s="735" t="s">
        <v>775</v>
      </c>
      <c r="P23" s="735" t="s">
        <v>775</v>
      </c>
      <c r="Q23" s="735" t="s">
        <v>775</v>
      </c>
      <c r="R23" s="735" t="s">
        <v>775</v>
      </c>
      <c r="S23" s="735" t="s">
        <v>775</v>
      </c>
      <c r="T23" s="735" t="s">
        <v>775</v>
      </c>
      <c r="U23" s="737" t="s">
        <v>490</v>
      </c>
      <c r="V23" s="737" t="s">
        <v>490</v>
      </c>
      <c r="W23" s="735" t="s">
        <v>775</v>
      </c>
      <c r="X23" s="735" t="s">
        <v>775</v>
      </c>
      <c r="Y23" s="735" t="s">
        <v>775</v>
      </c>
      <c r="Z23" s="735" t="s">
        <v>775</v>
      </c>
      <c r="AA23" s="733" t="s">
        <v>774</v>
      </c>
      <c r="AB23" s="733" t="s">
        <v>570</v>
      </c>
      <c r="AC23" s="733" t="s">
        <v>774</v>
      </c>
      <c r="AD23" s="733" t="s">
        <v>774</v>
      </c>
      <c r="AE23" s="733" t="s">
        <v>774</v>
      </c>
      <c r="AF23" s="733" t="s">
        <v>774</v>
      </c>
      <c r="AG23" s="733" t="s">
        <v>774</v>
      </c>
      <c r="AH23" s="737" t="s">
        <v>490</v>
      </c>
      <c r="AI23" s="733" t="s">
        <v>774</v>
      </c>
      <c r="AJ23" s="733" t="s">
        <v>774</v>
      </c>
      <c r="AK23" s="733" t="s">
        <v>774</v>
      </c>
      <c r="AL23" s="734" t="s">
        <v>774</v>
      </c>
      <c r="AM23" s="733" t="s">
        <v>570</v>
      </c>
      <c r="AN23" s="733" t="s">
        <v>570</v>
      </c>
      <c r="AO23" s="733" t="s">
        <v>774</v>
      </c>
      <c r="AP23" s="733" t="s">
        <v>774</v>
      </c>
      <c r="AQ23" s="733" t="s">
        <v>774</v>
      </c>
      <c r="AR23" s="733" t="s">
        <v>774</v>
      </c>
      <c r="AS23" s="733" t="s">
        <v>774</v>
      </c>
      <c r="AT23" s="750" t="s">
        <v>774</v>
      </c>
      <c r="AU23" s="750" t="s">
        <v>774</v>
      </c>
      <c r="AV23" s="734" t="s">
        <v>774</v>
      </c>
      <c r="AW23" s="738" t="s">
        <v>727</v>
      </c>
      <c r="AX23" s="738" t="s">
        <v>727</v>
      </c>
      <c r="AY23" s="733" t="s">
        <v>570</v>
      </c>
      <c r="AZ23" s="733" t="s">
        <v>570</v>
      </c>
      <c r="BA23" s="733" t="s">
        <v>570</v>
      </c>
      <c r="BB23" s="733" t="s">
        <v>570</v>
      </c>
      <c r="BC23" s="733" t="s">
        <v>570</v>
      </c>
      <c r="BD23" s="733" t="s">
        <v>570</v>
      </c>
      <c r="BE23" s="739"/>
      <c r="BF23" s="740"/>
    </row>
  </sheetData>
  <conditionalFormatting sqref="BD7:BD11 AY7:BB11">
    <cfRule type="containsText" dxfId="104" priority="102" stopIfTrue="1" operator="containsText" text="V">
      <formula>NOT(ISERROR(SEARCH("V",AY7)))</formula>
    </cfRule>
  </conditionalFormatting>
  <conditionalFormatting sqref="BC7:BC11">
    <cfRule type="containsText" dxfId="103" priority="100" stopIfTrue="1" operator="containsText" text="V">
      <formula>NOT(ISERROR(SEARCH("V",BC7)))</formula>
    </cfRule>
  </conditionalFormatting>
  <conditionalFormatting sqref="AN8 AM9:AN11 AM7:AN7">
    <cfRule type="containsText" dxfId="102" priority="98" stopIfTrue="1" operator="containsText" text="V">
      <formula>NOT(ISERROR(SEARCH("V",AM7)))</formula>
    </cfRule>
  </conditionalFormatting>
  <conditionalFormatting sqref="AM8">
    <cfRule type="containsText" dxfId="101" priority="96" stopIfTrue="1" operator="containsText" text="V">
      <formula>NOT(ISERROR(SEARCH("V",AM8)))</formula>
    </cfRule>
  </conditionalFormatting>
  <conditionalFormatting sqref="U7:V8 U10:V11 V9">
    <cfRule type="containsText" dxfId="100" priority="95" stopIfTrue="1" operator="containsText" text="V">
      <formula>NOT(ISERROR(SEARCH("V",U7)))</formula>
    </cfRule>
  </conditionalFormatting>
  <conditionalFormatting sqref="AP7">
    <cfRule type="containsText" dxfId="99" priority="86" stopIfTrue="1" operator="containsText" text="V">
      <formula>NOT(ISERROR(SEARCH("V",AP7)))</formula>
    </cfRule>
  </conditionalFormatting>
  <conditionalFormatting sqref="AI7">
    <cfRule type="containsText" dxfId="98" priority="82" stopIfTrue="1" operator="containsText" text="V">
      <formula>NOT(ISERROR(SEARCH("V",AI7)))</formula>
    </cfRule>
  </conditionalFormatting>
  <conditionalFormatting sqref="AH11">
    <cfRule type="containsText" dxfId="97" priority="80" stopIfTrue="1" operator="containsText" text="V">
      <formula>NOT(ISERROR(SEARCH("V",AH11)))</formula>
    </cfRule>
  </conditionalFormatting>
  <conditionalFormatting sqref="U9">
    <cfRule type="containsText" dxfId="96" priority="53" stopIfTrue="1" operator="containsText" text="V">
      <formula>NOT(ISERROR(SEARCH("V",U9)))</formula>
    </cfRule>
  </conditionalFormatting>
  <conditionalFormatting sqref="AB19:AB23 AD20:AJ21 AD19:AH19 AJ19 AI22:AJ23 AD23:AG23 AD22:AF22 AH22">
    <cfRule type="containsText" dxfId="95" priority="51" stopIfTrue="1" operator="containsText" text="V">
      <formula>NOT(ISERROR(SEARCH("V",AB19)))</formula>
    </cfRule>
  </conditionalFormatting>
  <conditionalFormatting sqref="W19:AA19 AA20:AA23 BE19:BF23 C19:K23 AO20:AT23 AQ19:AT19">
    <cfRule type="containsText" dxfId="94" priority="50" stopIfTrue="1" operator="containsText" text="V">
      <formula>NOT(ISERROR(SEARCH("V",C19)))</formula>
    </cfRule>
  </conditionalFormatting>
  <conditionalFormatting sqref="M19:M23">
    <cfRule type="containsText" dxfId="93" priority="48" stopIfTrue="1" operator="containsText" text="V">
      <formula>NOT(ISERROR(SEARCH("V",M19)))</formula>
    </cfRule>
  </conditionalFormatting>
  <conditionalFormatting sqref="R19:T19 O20:T23">
    <cfRule type="containsText" dxfId="92" priority="46" stopIfTrue="1" operator="containsText" text="V">
      <formula>NOT(ISERROR(SEARCH("V",O19)))</formula>
    </cfRule>
  </conditionalFormatting>
  <conditionalFormatting sqref="W20:Z23">
    <cfRule type="containsText" dxfId="91" priority="44" stopIfTrue="1" operator="containsText" text="V">
      <formula>NOT(ISERROR(SEARCH("V",W20)))</formula>
    </cfRule>
  </conditionalFormatting>
  <conditionalFormatting sqref="AW19:AX23">
    <cfRule type="containsText" dxfId="90" priority="42" stopIfTrue="1" operator="containsText" text="V">
      <formula>NOT(ISERROR(SEARCH("V",AW19)))</formula>
    </cfRule>
  </conditionalFormatting>
  <conditionalFormatting sqref="N19">
    <cfRule type="containsText" dxfId="89" priority="40" stopIfTrue="1" operator="containsText" text="V">
      <formula>NOT(ISERROR(SEARCH("V",N19)))</formula>
    </cfRule>
  </conditionalFormatting>
  <conditionalFormatting sqref="O19:Q19">
    <cfRule type="containsText" dxfId="88" priority="38" stopIfTrue="1" operator="containsText" text="V">
      <formula>NOT(ISERROR(SEARCH("V",O19)))</formula>
    </cfRule>
  </conditionalFormatting>
  <conditionalFormatting sqref="U19:V23">
    <cfRule type="containsText" dxfId="87" priority="26" stopIfTrue="1" operator="containsText" text="V">
      <formula>NOT(ISERROR(SEARCH("V",U19)))</formula>
    </cfRule>
  </conditionalFormatting>
  <conditionalFormatting sqref="AC19:AC23">
    <cfRule type="containsText" dxfId="86" priority="30" stopIfTrue="1" operator="containsText" text="V">
      <formula>NOT(ISERROR(SEARCH("V",AC19)))</formula>
    </cfRule>
  </conditionalFormatting>
  <conditionalFormatting sqref="BD19:BD23 AY19:BB23">
    <cfRule type="containsText" dxfId="85" priority="35" stopIfTrue="1" operator="containsText" text="V">
      <formula>NOT(ISERROR(SEARCH("V",AY19)))</formula>
    </cfRule>
  </conditionalFormatting>
  <conditionalFormatting sqref="BC19:BC23">
    <cfRule type="containsText" dxfId="84" priority="33" stopIfTrue="1" operator="containsText" text="V">
      <formula>NOT(ISERROR(SEARCH("V",BC19)))</formula>
    </cfRule>
  </conditionalFormatting>
  <conditionalFormatting sqref="AU19:AU23">
    <cfRule type="containsText" dxfId="83" priority="32" stopIfTrue="1" operator="containsText" text="V">
      <formula>NOT(ISERROR(SEARCH("V",AU19)))</formula>
    </cfRule>
  </conditionalFormatting>
  <conditionalFormatting sqref="L19:L23">
    <cfRule type="containsText" dxfId="82" priority="28" stopIfTrue="1" operator="containsText" text="V">
      <formula>NOT(ISERROR(SEARCH("V",L19)))</formula>
    </cfRule>
  </conditionalFormatting>
  <conditionalFormatting sqref="AN20 AM21:AN23 AM19:AN19">
    <cfRule type="containsText" dxfId="81" priority="23" stopIfTrue="1" operator="containsText" text="V">
      <formula>NOT(ISERROR(SEARCH("V",AM19)))</formula>
    </cfRule>
  </conditionalFormatting>
  <conditionalFormatting sqref="AM20">
    <cfRule type="containsText" dxfId="80" priority="21" stopIfTrue="1" operator="containsText" text="V">
      <formula>NOT(ISERROR(SEARCH("V",AM20)))</formula>
    </cfRule>
  </conditionalFormatting>
  <conditionalFormatting sqref="N20:N23">
    <cfRule type="containsText" dxfId="79" priority="20" stopIfTrue="1" operator="containsText" text="V">
      <formula>NOT(ISERROR(SEARCH("V",N20)))</formula>
    </cfRule>
  </conditionalFormatting>
  <conditionalFormatting sqref="AV19:AV23">
    <cfRule type="containsText" dxfId="78" priority="18" stopIfTrue="1" operator="containsText" text="V">
      <formula>NOT(ISERROR(SEARCH("V",AV19)))</formula>
    </cfRule>
  </conditionalFormatting>
  <conditionalFormatting sqref="AI19">
    <cfRule type="containsText" dxfId="77" priority="15" stopIfTrue="1" operator="containsText" text="V">
      <formula>NOT(ISERROR(SEARCH("V",AI19)))</formula>
    </cfRule>
  </conditionalFormatting>
  <conditionalFormatting sqref="AH23">
    <cfRule type="containsText" dxfId="76" priority="13" stopIfTrue="1" operator="containsText" text="V">
      <formula>NOT(ISERROR(SEARCH("V",AH23)))</formula>
    </cfRule>
  </conditionalFormatting>
  <conditionalFormatting sqref="AP19">
    <cfRule type="containsText" dxfId="75" priority="11" stopIfTrue="1" operator="containsText" text="V">
      <formula>NOT(ISERROR(SEARCH("V",AP19)))</formula>
    </cfRule>
  </conditionalFormatting>
  <conditionalFormatting sqref="AO19">
    <cfRule type="containsText" dxfId="74" priority="10" stopIfTrue="1" operator="containsText" text="V">
      <formula>NOT(ISERROR(SEARCH("V",AO19)))</formula>
    </cfRule>
  </conditionalFormatting>
  <conditionalFormatting sqref="AG22">
    <cfRule type="containsText" dxfId="73" priority="8" stopIfTrue="1" operator="containsText" text="V">
      <formula>NOT(ISERROR(SEARCH("V",AG22)))</formula>
    </cfRule>
  </conditionalFormatting>
  <conditionalFormatting sqref="AL19">
    <cfRule type="containsText" dxfId="72" priority="6" stopIfTrue="1" operator="containsText" text="V">
      <formula>NOT(ISERROR(SEARCH("V",AL19)))</formula>
    </cfRule>
  </conditionalFormatting>
  <conditionalFormatting sqref="AL20:AL23">
    <cfRule type="containsText" dxfId="71" priority="4" stopIfTrue="1" operator="containsText" text="V">
      <formula>NOT(ISERROR(SEARCH("V",AL20)))</formula>
    </cfRule>
  </conditionalFormatting>
  <conditionalFormatting sqref="AK19:AK23">
    <cfRule type="containsText" dxfId="70" priority="2" stopIfTrue="1" operator="containsText" text="V">
      <formula>NOT(ISERROR(SEARCH("V",AK19)))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04" stopIfTrue="1" operator="containsText" text="V" id="{6729F995-1DA2-454B-8972-B0F6BA02DE17}">
            <xm:f>NOT(ISERROR(SEARCH("V",'\\datamb-w.bb.helicon.nl\datamb\Teamleiding 2014-2015 Den Bosch\BPV-planning\[MB15 BPV-planning-concept (V3).xlsx]Para'!#REF!)))</xm:f>
            <x14:dxf>
              <fill>
                <patternFill>
                  <bgColor theme="5" tint="0.59996337778862885"/>
                </patternFill>
              </fill>
            </x14:dxf>
          </x14:cfRule>
          <xm:sqref>BE7:BF11 C7:K11 AP8:AX11 AQ7:AX7 AK7:AL8 AD7:AG8 W7:AB11 AD10:AG11 AK10:AL11 M10:T11 M9:S9 M7:T8</xm:sqref>
        </x14:conditionalFormatting>
        <x14:conditionalFormatting xmlns:xm="http://schemas.microsoft.com/office/excel/2006/main">
          <x14:cfRule type="containsText" priority="105" stopIfTrue="1" operator="containsText" id="{611BB40A-274E-4E08-B2C2-F1BF6236750D}">
            <xm:f>NOT(ISERROR(SEARCH('\\datamb-w.bb.helicon.nl\datamb\Teamleiding 2014-2015 Den Bosch\BPV-planning\[MB15 BPV-planning-concept (V3).xlsx]Para'!#REF!,'\\datamb-w.bb.helicon.nl\datamb\Teamleiding 2014-2015 Den Bosch\BPV-planning\[MB15 BPV-planning-concept (V3).xlsx]Para'!#REF!)))</xm:f>
            <xm:f>'\\datamb-w.bb.helicon.nl\datamb\Teamleiding 2014-2015 Den Bosch\BPV-planning\[MB15 BPV-planning-concept (V3).xlsx]Para'!#REF!</xm:f>
            <x14:dxf>
              <fill>
                <patternFill>
                  <bgColor theme="5" tint="0.39994506668294322"/>
                </patternFill>
              </fill>
            </x14:dxf>
          </x14:cfRule>
          <xm:sqref>BE7:BF11 C7:K11 AP8:AX11 AQ7:AX7 AK7:AL8 AD7:AG8 W7:AB11 AD10:AG11 AK10:AL11 M10:T11 M9:S9 M7:T8</xm:sqref>
        </x14:conditionalFormatting>
        <x14:conditionalFormatting xmlns:xm="http://schemas.microsoft.com/office/excel/2006/main">
          <x14:cfRule type="containsText" priority="103" stopIfTrue="1" operator="containsText" id="{8E68DDA2-EC8B-4072-AF56-DAE61B1F56BC}">
            <xm:f>NOT(ISERROR(SEARCH(#REF!,AY7)))</xm:f>
            <xm:f>#REF!</xm:f>
            <x14:dxf>
              <fill>
                <patternFill>
                  <bgColor theme="5" tint="0.39994506668294322"/>
                </patternFill>
              </fill>
            </x14:dxf>
          </x14:cfRule>
          <xm:sqref>BD7:BD11 AY7:BB11</xm:sqref>
        </x14:conditionalFormatting>
        <x14:conditionalFormatting xmlns:xm="http://schemas.microsoft.com/office/excel/2006/main">
          <x14:cfRule type="containsText" priority="101" stopIfTrue="1" operator="containsText" id="{F2231C34-EC6D-4F6E-B026-A98675D0EB3F}">
            <xm:f>NOT(ISERROR(SEARCH(#REF!,BC7)))</xm:f>
            <xm:f>#REF!</xm:f>
            <x14:dxf>
              <fill>
                <patternFill>
                  <bgColor theme="5" tint="0.39994506668294322"/>
                </patternFill>
              </fill>
            </x14:dxf>
          </x14:cfRule>
          <xm:sqref>BC7:BC11</xm:sqref>
        </x14:conditionalFormatting>
        <x14:conditionalFormatting xmlns:xm="http://schemas.microsoft.com/office/excel/2006/main">
          <x14:cfRule type="containsText" priority="99" stopIfTrue="1" operator="containsText" id="{47B7580C-758E-41E9-B5AD-D9937810AE66}">
            <xm:f>NOT(ISERROR(SEARCH(#REF!,AM7)))</xm:f>
            <xm:f>#REF!</xm:f>
            <x14:dxf>
              <fill>
                <patternFill>
                  <bgColor theme="5" tint="0.39994506668294322"/>
                </patternFill>
              </fill>
            </x14:dxf>
          </x14:cfRule>
          <xm:sqref>AN8 AM9:AN11 AM7:AN7</xm:sqref>
        </x14:conditionalFormatting>
        <x14:conditionalFormatting xmlns:xm="http://schemas.microsoft.com/office/excel/2006/main">
          <x14:cfRule type="containsText" priority="97" stopIfTrue="1" operator="containsText" id="{339FDB75-D1BF-4246-9F16-87E94E3D0043}">
            <xm:f>NOT(ISERROR(SEARCH(#REF!,AM8)))</xm:f>
            <xm:f>#REF!</xm:f>
            <x14:dxf>
              <fill>
                <patternFill>
                  <bgColor theme="5" tint="0.39994506668294322"/>
                </patternFill>
              </fill>
            </x14:dxf>
          </x14:cfRule>
          <xm:sqref>AM8</xm:sqref>
        </x14:conditionalFormatting>
        <x14:conditionalFormatting xmlns:xm="http://schemas.microsoft.com/office/excel/2006/main">
          <x14:cfRule type="containsText" priority="94" stopIfTrue="1" operator="containsText" id="{78FC04C3-5535-4013-9FA1-C59B4E76B9F7}">
            <xm:f>NOT(ISERROR(SEARCH(#REF!,U7)))</xm:f>
            <xm:f>#REF!</xm:f>
            <x14:dxf>
              <fill>
                <patternFill>
                  <bgColor theme="5" tint="0.39994506668294322"/>
                </patternFill>
              </fill>
            </x14:dxf>
          </x14:cfRule>
          <xm:sqref>U7:V8 U10:V11 V9</xm:sqref>
        </x14:conditionalFormatting>
        <x14:conditionalFormatting xmlns:xm="http://schemas.microsoft.com/office/excel/2006/main">
          <x14:cfRule type="containsText" priority="92" stopIfTrue="1" operator="containsText" text="V" id="{2B118CE3-AF2E-4E81-8956-9387990127F1}">
            <xm:f>NOT(ISERROR(SEARCH("V",'\\datamb-w.bb.helicon.nl\datamb\Teamleiding 2014-2015 Den Bosch\BPV-planning\[MB15 BPV-planning-concept (V3).xlsx]Para'!#REF!)))</xm:f>
            <x14:dxf>
              <fill>
                <patternFill>
                  <bgColor theme="5" tint="0.59996337778862885"/>
                </patternFill>
              </fill>
            </x14:dxf>
          </x14:cfRule>
          <xm:sqref>AC7:AC8 AC10:AC11</xm:sqref>
        </x14:conditionalFormatting>
        <x14:conditionalFormatting xmlns:xm="http://schemas.microsoft.com/office/excel/2006/main">
          <x14:cfRule type="containsText" priority="93" stopIfTrue="1" operator="containsText" id="{EF34163C-0418-4203-B09F-FFECA025FDD5}">
            <xm:f>NOT(ISERROR(SEARCH('\\datamb-w.bb.helicon.nl\datamb\Teamleiding 2014-2015 Den Bosch\BPV-planning\[MB15 BPV-planning-concept (V3).xlsx]Para'!#REF!,'\\datamb-w.bb.helicon.nl\datamb\Teamleiding 2014-2015 Den Bosch\BPV-planning\[MB15 BPV-planning-concept (V3).xlsx]Para'!#REF!)))</xm:f>
            <xm:f>'\\datamb-w.bb.helicon.nl\datamb\Teamleiding 2014-2015 Den Bosch\BPV-planning\[MB15 BPV-planning-concept (V3).xlsx]Para'!#REF!</xm:f>
            <x14:dxf>
              <fill>
                <patternFill>
                  <bgColor theme="5" tint="0.39994506668294322"/>
                </patternFill>
              </fill>
            </x14:dxf>
          </x14:cfRule>
          <xm:sqref>AC7:AC8 AC10:AC11</xm:sqref>
        </x14:conditionalFormatting>
        <x14:conditionalFormatting xmlns:xm="http://schemas.microsoft.com/office/excel/2006/main">
          <x14:cfRule type="containsText" priority="90" stopIfTrue="1" operator="containsText" text="V" id="{411D55A5-09EA-473C-876C-EBD4645648AC}">
            <xm:f>NOT(ISERROR(SEARCH("V",'\\datamb-w.bb.helicon.nl\datamb\Teamleiding 2014-2015 Den Bosch\BPV-planning\[MB15 BPV-planning-concept (V3).xlsx]Para'!#REF!)))</xm:f>
            <x14:dxf>
              <fill>
                <patternFill>
                  <bgColor theme="5" tint="0.59996337778862885"/>
                </patternFill>
              </fill>
            </x14:dxf>
          </x14:cfRule>
          <xm:sqref>L7:L11</xm:sqref>
        </x14:conditionalFormatting>
        <x14:conditionalFormatting xmlns:xm="http://schemas.microsoft.com/office/excel/2006/main">
          <x14:cfRule type="containsText" priority="91" stopIfTrue="1" operator="containsText" id="{17781610-1A61-486B-8452-C8210E7462F5}">
            <xm:f>NOT(ISERROR(SEARCH('\\datamb-w.bb.helicon.nl\datamb\Teamleiding 2014-2015 Den Bosch\BPV-planning\[MB15 BPV-planning-concept (V3).xlsx]Para'!#REF!,'\\datamb-w.bb.helicon.nl\datamb\Teamleiding 2014-2015 Den Bosch\BPV-planning\[MB15 BPV-planning-concept (V3).xlsx]Para'!#REF!)))</xm:f>
            <xm:f>'\\datamb-w.bb.helicon.nl\datamb\Teamleiding 2014-2015 Den Bosch\BPV-planning\[MB15 BPV-planning-concept (V3).xlsx]Para'!#REF!</xm:f>
            <x14:dxf>
              <fill>
                <patternFill>
                  <bgColor theme="5" tint="0.39994506668294322"/>
                </patternFill>
              </fill>
            </x14:dxf>
          </x14:cfRule>
          <xm:sqref>L7:L11</xm:sqref>
        </x14:conditionalFormatting>
        <x14:conditionalFormatting xmlns:xm="http://schemas.microsoft.com/office/excel/2006/main">
          <x14:cfRule type="containsText" priority="88" stopIfTrue="1" operator="containsText" text="V" id="{AA4AE471-B23B-474D-B3BD-013326ACF2CD}">
            <xm:f>NOT(ISERROR(SEARCH("V",'\\datamb-w.bb.helicon.nl\datamb\Teamleiding 2014-2015 Den Bosch\BPV-planning\[MB15 BPV-planning-concept (V3).xlsx]Para'!#REF!)))</xm:f>
            <x14:dxf>
              <fill>
                <patternFill>
                  <bgColor theme="5" tint="0.59996337778862885"/>
                </patternFill>
              </fill>
            </x14:dxf>
          </x14:cfRule>
          <xm:sqref>AO8:AO11</xm:sqref>
        </x14:conditionalFormatting>
        <x14:conditionalFormatting xmlns:xm="http://schemas.microsoft.com/office/excel/2006/main">
          <x14:cfRule type="containsText" priority="89" stopIfTrue="1" operator="containsText" id="{3FAA0D1B-07AF-42AB-9600-67238C8BC6AB}">
            <xm:f>NOT(ISERROR(SEARCH('\\datamb-w.bb.helicon.nl\datamb\Teamleiding 2014-2015 Den Bosch\BPV-planning\[MB15 BPV-planning-concept (V3).xlsx]Para'!#REF!,'\\datamb-w.bb.helicon.nl\datamb\Teamleiding 2014-2015 Den Bosch\BPV-planning\[MB15 BPV-planning-concept (V3).xlsx]Para'!#REF!)))</xm:f>
            <xm:f>'\\datamb-w.bb.helicon.nl\datamb\Teamleiding 2014-2015 Den Bosch\BPV-planning\[MB15 BPV-planning-concept (V3).xlsx]Para'!#REF!</xm:f>
            <x14:dxf>
              <fill>
                <patternFill>
                  <bgColor theme="5" tint="0.39994506668294322"/>
                </patternFill>
              </fill>
            </x14:dxf>
          </x14:cfRule>
          <xm:sqref>AO8:AO11</xm:sqref>
        </x14:conditionalFormatting>
        <x14:conditionalFormatting xmlns:xm="http://schemas.microsoft.com/office/excel/2006/main">
          <x14:cfRule type="containsText" priority="87" stopIfTrue="1" operator="containsText" id="{0CF845A2-3608-4990-A1E9-D13528C8769F}">
            <xm:f>NOT(ISERROR(SEARCH(#REF!,AP7)))</xm:f>
            <xm:f>#REF!</xm:f>
            <x14:dxf>
              <fill>
                <patternFill>
                  <bgColor theme="5" tint="0.39994506668294322"/>
                </patternFill>
              </fill>
            </x14:dxf>
          </x14:cfRule>
          <xm:sqref>AP7</xm:sqref>
        </x14:conditionalFormatting>
        <x14:conditionalFormatting xmlns:xm="http://schemas.microsoft.com/office/excel/2006/main">
          <x14:cfRule type="containsText" priority="84" stopIfTrue="1" operator="containsText" text="V" id="{3B254DCB-9F88-4E56-A54F-22240DDCA2D0}">
            <xm:f>NOT(ISERROR(SEARCH("V",'\\datamb-w.bb.helicon.nl\datamb\Teamleiding 2014-2015 Den Bosch\BPV-planning\[MB15 BPV-planning-concept (V3).xlsx]Para'!#REF!)))</xm:f>
            <x14:dxf>
              <fill>
                <patternFill>
                  <bgColor theme="5" tint="0.59996337778862885"/>
                </patternFill>
              </fill>
            </x14:dxf>
          </x14:cfRule>
          <xm:sqref>AO7</xm:sqref>
        </x14:conditionalFormatting>
        <x14:conditionalFormatting xmlns:xm="http://schemas.microsoft.com/office/excel/2006/main">
          <x14:cfRule type="containsText" priority="85" stopIfTrue="1" operator="containsText" id="{B4D87263-FB49-4809-A539-2CFA70C50BB7}">
            <xm:f>NOT(ISERROR(SEARCH('\\datamb-w.bb.helicon.nl\datamb\Teamleiding 2014-2015 Den Bosch\BPV-planning\[MB15 BPV-planning-concept (V3).xlsx]Para'!#REF!,'\\datamb-w.bb.helicon.nl\datamb\Teamleiding 2014-2015 Den Bosch\BPV-planning\[MB15 BPV-planning-concept (V3).xlsx]Para'!#REF!)))</xm:f>
            <xm:f>'\\datamb-w.bb.helicon.nl\datamb\Teamleiding 2014-2015 Den Bosch\BPV-planning\[MB15 BPV-planning-concept (V3).xlsx]Para'!#REF!</xm:f>
            <x14:dxf>
              <fill>
                <patternFill>
                  <bgColor theme="5" tint="0.39994506668294322"/>
                </patternFill>
              </fill>
            </x14:dxf>
          </x14:cfRule>
          <xm:sqref>AO7</xm:sqref>
        </x14:conditionalFormatting>
        <x14:conditionalFormatting xmlns:xm="http://schemas.microsoft.com/office/excel/2006/main">
          <x14:cfRule type="containsText" priority="83" stopIfTrue="1" operator="containsText" id="{7D4EC698-6A73-4201-A720-D926FFA61BD6}">
            <xm:f>NOT(ISERROR(SEARCH(#REF!,AI7)))</xm:f>
            <xm:f>#REF!</xm:f>
            <x14:dxf>
              <fill>
                <patternFill>
                  <bgColor theme="5" tint="0.39994506668294322"/>
                </patternFill>
              </fill>
            </x14:dxf>
          </x14:cfRule>
          <xm:sqref>AI7</xm:sqref>
        </x14:conditionalFormatting>
        <x14:conditionalFormatting xmlns:xm="http://schemas.microsoft.com/office/excel/2006/main">
          <x14:cfRule type="containsText" priority="81" stopIfTrue="1" operator="containsText" id="{549DF241-05C7-4D06-B3EF-59D66C277F13}">
            <xm:f>NOT(ISERROR(SEARCH(#REF!,AH11)))</xm:f>
            <xm:f>#REF!</xm:f>
            <x14:dxf>
              <fill>
                <patternFill>
                  <bgColor theme="5" tint="0.39994506668294322"/>
                </patternFill>
              </fill>
            </x14:dxf>
          </x14:cfRule>
          <xm:sqref>AH11</xm:sqref>
        </x14:conditionalFormatting>
        <x14:conditionalFormatting xmlns:xm="http://schemas.microsoft.com/office/excel/2006/main">
          <x14:cfRule type="containsText" priority="78" stopIfTrue="1" operator="containsText" text="V" id="{91B64618-4102-4820-BE11-91CD7199B06A}">
            <xm:f>NOT(ISERROR(SEARCH("V",'\\datamb-w.bb.helicon.nl\datamb\Teamleiding 2014-2015 Den Bosch\BPV-planning\[MB15 BPV-planning-concept (V3).xlsx]Para'!#REF!)))</xm:f>
            <x14:dxf>
              <fill>
                <patternFill>
                  <bgColor theme="5" tint="0.59996337778862885"/>
                </patternFill>
              </fill>
            </x14:dxf>
          </x14:cfRule>
          <xm:sqref>AJ7:AJ8 AJ10:AJ11</xm:sqref>
        </x14:conditionalFormatting>
        <x14:conditionalFormatting xmlns:xm="http://schemas.microsoft.com/office/excel/2006/main">
          <x14:cfRule type="containsText" priority="79" stopIfTrue="1" operator="containsText" id="{6F0CF490-2D77-4611-B491-6B6517649FEC}">
            <xm:f>NOT(ISERROR(SEARCH('\\datamb-w.bb.helicon.nl\datamb\Teamleiding 2014-2015 Den Bosch\BPV-planning\[MB15 BPV-planning-concept (V3).xlsx]Para'!#REF!,'\\datamb-w.bb.helicon.nl\datamb\Teamleiding 2014-2015 Den Bosch\BPV-planning\[MB15 BPV-planning-concept (V3).xlsx]Para'!#REF!)))</xm:f>
            <xm:f>'\\datamb-w.bb.helicon.nl\datamb\Teamleiding 2014-2015 Den Bosch\BPV-planning\[MB15 BPV-planning-concept (V3).xlsx]Para'!#REF!</xm:f>
            <x14:dxf>
              <fill>
                <patternFill>
                  <bgColor theme="5" tint="0.39994506668294322"/>
                </patternFill>
              </fill>
            </x14:dxf>
          </x14:cfRule>
          <xm:sqref>AJ7:AJ8 AJ10:AJ11</xm:sqref>
        </x14:conditionalFormatting>
        <x14:conditionalFormatting xmlns:xm="http://schemas.microsoft.com/office/excel/2006/main">
          <x14:cfRule type="containsText" priority="76" stopIfTrue="1" operator="containsText" text="V" id="{FB970772-4C11-43C9-ADC0-F65B189F3F39}">
            <xm:f>NOT(ISERROR(SEARCH("V",'\\datamb-w.bb.helicon.nl\datamb\Teamleiding 2014-2015 Den Bosch\BPV-planning\[MB15 BPV-planning-concept (V3).xlsx]Para'!#REF!)))</xm:f>
            <x14:dxf>
              <fill>
                <patternFill>
                  <bgColor theme="5" tint="0.59996337778862885"/>
                </patternFill>
              </fill>
            </x14:dxf>
          </x14:cfRule>
          <xm:sqref>AI8 AI10:AI11</xm:sqref>
        </x14:conditionalFormatting>
        <x14:conditionalFormatting xmlns:xm="http://schemas.microsoft.com/office/excel/2006/main">
          <x14:cfRule type="containsText" priority="77" stopIfTrue="1" operator="containsText" id="{A253A1D9-69AD-407A-A24D-B4311E8C1224}">
            <xm:f>NOT(ISERROR(SEARCH('\\datamb-w.bb.helicon.nl\datamb\Teamleiding 2014-2015 Den Bosch\BPV-planning\[MB15 BPV-planning-concept (V3).xlsx]Para'!#REF!,'\\datamb-w.bb.helicon.nl\datamb\Teamleiding 2014-2015 Den Bosch\BPV-planning\[MB15 BPV-planning-concept (V3).xlsx]Para'!#REF!)))</xm:f>
            <xm:f>'\\datamb-w.bb.helicon.nl\datamb\Teamleiding 2014-2015 Den Bosch\BPV-planning\[MB15 BPV-planning-concept (V3).xlsx]Para'!#REF!</xm:f>
            <x14:dxf>
              <fill>
                <patternFill>
                  <bgColor theme="5" tint="0.39994506668294322"/>
                </patternFill>
              </fill>
            </x14:dxf>
          </x14:cfRule>
          <xm:sqref>AI8 AI10:AI11</xm:sqref>
        </x14:conditionalFormatting>
        <x14:conditionalFormatting xmlns:xm="http://schemas.microsoft.com/office/excel/2006/main">
          <x14:cfRule type="containsText" priority="74" stopIfTrue="1" operator="containsText" text="V" id="{8AC44853-0EF4-43CA-9F7E-9A6A62E639F2}">
            <xm:f>NOT(ISERROR(SEARCH("V",'\\datamb-w.bb.helicon.nl\datamb\Teamleiding 2014-2015 Den Bosch\BPV-planning\[MB15 BPV-planning-concept (V3).xlsx]Para'!#REF!)))</xm:f>
            <x14:dxf>
              <fill>
                <patternFill>
                  <bgColor theme="5" tint="0.59996337778862885"/>
                </patternFill>
              </fill>
            </x14:dxf>
          </x14:cfRule>
          <xm:sqref>AH7:AH8 AH10</xm:sqref>
        </x14:conditionalFormatting>
        <x14:conditionalFormatting xmlns:xm="http://schemas.microsoft.com/office/excel/2006/main">
          <x14:cfRule type="containsText" priority="75" stopIfTrue="1" operator="containsText" id="{DFB95CD7-D24F-48E2-9032-D91DC53113E6}">
            <xm:f>NOT(ISERROR(SEARCH('\\datamb-w.bb.helicon.nl\datamb\Teamleiding 2014-2015 Den Bosch\BPV-planning\[MB15 BPV-planning-concept (V3).xlsx]Para'!#REF!,'\\datamb-w.bb.helicon.nl\datamb\Teamleiding 2014-2015 Den Bosch\BPV-planning\[MB15 BPV-planning-concept (V3).xlsx]Para'!#REF!)))</xm:f>
            <xm:f>'\\datamb-w.bb.helicon.nl\datamb\Teamleiding 2014-2015 Den Bosch\BPV-planning\[MB15 BPV-planning-concept (V3).xlsx]Para'!#REF!</xm:f>
            <x14:dxf>
              <fill>
                <patternFill>
                  <bgColor theme="5" tint="0.39994506668294322"/>
                </patternFill>
              </fill>
            </x14:dxf>
          </x14:cfRule>
          <xm:sqref>AH7:AH8 AH10</xm:sqref>
        </x14:conditionalFormatting>
        <x14:conditionalFormatting xmlns:xm="http://schemas.microsoft.com/office/excel/2006/main">
          <x14:cfRule type="containsText" priority="72" stopIfTrue="1" operator="containsText" text="V" id="{B85495D3-4FED-4931-9CC9-469F17D1835D}">
            <xm:f>NOT(ISERROR(SEARCH("V",'\\datamb-w.bb.helicon.nl\datamb\Teamleiding 2014-2015 Den Bosch\BPV-planning\[MB15 BPV-planning-concept (V3).xlsx]Para'!#REF!)))</xm:f>
            <x14:dxf>
              <fill>
                <patternFill>
                  <bgColor theme="5" tint="0.59996337778862885"/>
                </patternFill>
              </fill>
            </x14:dxf>
          </x14:cfRule>
          <xm:sqref>AC9</xm:sqref>
        </x14:conditionalFormatting>
        <x14:conditionalFormatting xmlns:xm="http://schemas.microsoft.com/office/excel/2006/main">
          <x14:cfRule type="containsText" priority="73" stopIfTrue="1" operator="containsText" id="{EE5DE19E-3160-4FF3-B78C-DE703AB566B6}">
            <xm:f>NOT(ISERROR(SEARCH('\\datamb-w.bb.helicon.nl\datamb\Teamleiding 2014-2015 Den Bosch\BPV-planning\[MB15 BPV-planning-concept (V3).xlsx]Para'!#REF!,'\\datamb-w.bb.helicon.nl\datamb\Teamleiding 2014-2015 Den Bosch\BPV-planning\[MB15 BPV-planning-concept (V3).xlsx]Para'!#REF!)))</xm:f>
            <xm:f>'\\datamb-w.bb.helicon.nl\datamb\Teamleiding 2014-2015 Den Bosch\BPV-planning\[MB15 BPV-planning-concept (V3).xlsx]Para'!#REF!</xm:f>
            <x14:dxf>
              <fill>
                <patternFill>
                  <bgColor theme="5" tint="0.39994506668294322"/>
                </patternFill>
              </fill>
            </x14:dxf>
          </x14:cfRule>
          <xm:sqref>AC9</xm:sqref>
        </x14:conditionalFormatting>
        <x14:conditionalFormatting xmlns:xm="http://schemas.microsoft.com/office/excel/2006/main">
          <x14:cfRule type="containsText" priority="70" stopIfTrue="1" operator="containsText" text="V" id="{9FF386EA-7A91-498F-913C-2215F87210D6}">
            <xm:f>NOT(ISERROR(SEARCH("V",'\\datamb-w.bb.helicon.nl\datamb\Teamleiding 2014-2015 Den Bosch\BPV-planning\[MB15 BPV-planning-concept (V3).xlsx]Para'!#REF!)))</xm:f>
            <x14:dxf>
              <fill>
                <patternFill>
                  <bgColor theme="5" tint="0.59996337778862885"/>
                </patternFill>
              </fill>
            </x14:dxf>
          </x14:cfRule>
          <xm:sqref>AD9</xm:sqref>
        </x14:conditionalFormatting>
        <x14:conditionalFormatting xmlns:xm="http://schemas.microsoft.com/office/excel/2006/main">
          <x14:cfRule type="containsText" priority="71" stopIfTrue="1" operator="containsText" id="{4ADD8215-AB04-464A-97B0-8128A8B2A30F}">
            <xm:f>NOT(ISERROR(SEARCH('\\datamb-w.bb.helicon.nl\datamb\Teamleiding 2014-2015 Den Bosch\BPV-planning\[MB15 BPV-planning-concept (V3).xlsx]Para'!#REF!,'\\datamb-w.bb.helicon.nl\datamb\Teamleiding 2014-2015 Den Bosch\BPV-planning\[MB15 BPV-planning-concept (V3).xlsx]Para'!#REF!)))</xm:f>
            <xm:f>'\\datamb-w.bb.helicon.nl\datamb\Teamleiding 2014-2015 Den Bosch\BPV-planning\[MB15 BPV-planning-concept (V3).xlsx]Para'!#REF!</xm:f>
            <x14:dxf>
              <fill>
                <patternFill>
                  <bgColor theme="5" tint="0.39994506668294322"/>
                </patternFill>
              </fill>
            </x14:dxf>
          </x14:cfRule>
          <xm:sqref>AD9</xm:sqref>
        </x14:conditionalFormatting>
        <x14:conditionalFormatting xmlns:xm="http://schemas.microsoft.com/office/excel/2006/main">
          <x14:cfRule type="containsText" priority="68" stopIfTrue="1" operator="containsText" text="V" id="{32714A2F-8D93-4FCF-8168-335DB29E3AEF}">
            <xm:f>NOT(ISERROR(SEARCH("V",'\\datamb-w.bb.helicon.nl\datamb\Teamleiding 2014-2015 Den Bosch\BPV-planning\[MB15 BPV-planning-concept (V3).xlsx]Para'!#REF!)))</xm:f>
            <x14:dxf>
              <fill>
                <patternFill>
                  <bgColor theme="5" tint="0.59996337778862885"/>
                </patternFill>
              </fill>
            </x14:dxf>
          </x14:cfRule>
          <xm:sqref>AE9</xm:sqref>
        </x14:conditionalFormatting>
        <x14:conditionalFormatting xmlns:xm="http://schemas.microsoft.com/office/excel/2006/main">
          <x14:cfRule type="containsText" priority="69" stopIfTrue="1" operator="containsText" id="{4BAF22A4-545F-4AC4-919A-EC90E450917A}">
            <xm:f>NOT(ISERROR(SEARCH('\\datamb-w.bb.helicon.nl\datamb\Teamleiding 2014-2015 Den Bosch\BPV-planning\[MB15 BPV-planning-concept (V3).xlsx]Para'!#REF!,'\\datamb-w.bb.helicon.nl\datamb\Teamleiding 2014-2015 Den Bosch\BPV-planning\[MB15 BPV-planning-concept (V3).xlsx]Para'!#REF!)))</xm:f>
            <xm:f>'\\datamb-w.bb.helicon.nl\datamb\Teamleiding 2014-2015 Den Bosch\BPV-planning\[MB15 BPV-planning-concept (V3).xlsx]Para'!#REF!</xm:f>
            <x14:dxf>
              <fill>
                <patternFill>
                  <bgColor theme="5" tint="0.39994506668294322"/>
                </patternFill>
              </fill>
            </x14:dxf>
          </x14:cfRule>
          <xm:sqref>AE9</xm:sqref>
        </x14:conditionalFormatting>
        <x14:conditionalFormatting xmlns:xm="http://schemas.microsoft.com/office/excel/2006/main">
          <x14:cfRule type="containsText" priority="66" stopIfTrue="1" operator="containsText" text="V" id="{4DDDAF2F-F215-490E-A036-0C11A7B24131}">
            <xm:f>NOT(ISERROR(SEARCH("V",'\\datamb-w.bb.helicon.nl\datamb\Teamleiding 2014-2015 Den Bosch\BPV-planning\[MB15 BPV-planning-concept (V3).xlsx]Para'!#REF!)))</xm:f>
            <x14:dxf>
              <fill>
                <patternFill>
                  <bgColor theme="5" tint="0.59996337778862885"/>
                </patternFill>
              </fill>
            </x14:dxf>
          </x14:cfRule>
          <xm:sqref>AF9</xm:sqref>
        </x14:conditionalFormatting>
        <x14:conditionalFormatting xmlns:xm="http://schemas.microsoft.com/office/excel/2006/main">
          <x14:cfRule type="containsText" priority="67" stopIfTrue="1" operator="containsText" id="{FD6F11AE-9E3E-44BA-BD29-B175CA2C18E7}">
            <xm:f>NOT(ISERROR(SEARCH('\\datamb-w.bb.helicon.nl\datamb\Teamleiding 2014-2015 Den Bosch\BPV-planning\[MB15 BPV-planning-concept (V3).xlsx]Para'!#REF!,'\\datamb-w.bb.helicon.nl\datamb\Teamleiding 2014-2015 Den Bosch\BPV-planning\[MB15 BPV-planning-concept (V3).xlsx]Para'!#REF!)))</xm:f>
            <xm:f>'\\datamb-w.bb.helicon.nl\datamb\Teamleiding 2014-2015 Den Bosch\BPV-planning\[MB15 BPV-planning-concept (V3).xlsx]Para'!#REF!</xm:f>
            <x14:dxf>
              <fill>
                <patternFill>
                  <bgColor theme="5" tint="0.39994506668294322"/>
                </patternFill>
              </fill>
            </x14:dxf>
          </x14:cfRule>
          <xm:sqref>AF9</xm:sqref>
        </x14:conditionalFormatting>
        <x14:conditionalFormatting xmlns:xm="http://schemas.microsoft.com/office/excel/2006/main">
          <x14:cfRule type="containsText" priority="64" stopIfTrue="1" operator="containsText" text="V" id="{04B22BAF-6710-4D7A-85ED-9790637CB490}">
            <xm:f>NOT(ISERROR(SEARCH("V",'\\datamb-w.bb.helicon.nl\datamb\Teamleiding 2014-2015 Den Bosch\BPV-planning\[MB15 BPV-planning-concept (V3).xlsx]Para'!#REF!)))</xm:f>
            <x14:dxf>
              <fill>
                <patternFill>
                  <bgColor theme="5" tint="0.59996337778862885"/>
                </patternFill>
              </fill>
            </x14:dxf>
          </x14:cfRule>
          <xm:sqref>AG9</xm:sqref>
        </x14:conditionalFormatting>
        <x14:conditionalFormatting xmlns:xm="http://schemas.microsoft.com/office/excel/2006/main">
          <x14:cfRule type="containsText" priority="65" stopIfTrue="1" operator="containsText" id="{3DA4FF35-F540-4C98-9718-66C020A96C32}">
            <xm:f>NOT(ISERROR(SEARCH('\\datamb-w.bb.helicon.nl\datamb\Teamleiding 2014-2015 Den Bosch\BPV-planning\[MB15 BPV-planning-concept (V3).xlsx]Para'!#REF!,'\\datamb-w.bb.helicon.nl\datamb\Teamleiding 2014-2015 Den Bosch\BPV-planning\[MB15 BPV-planning-concept (V3).xlsx]Para'!#REF!)))</xm:f>
            <xm:f>'\\datamb-w.bb.helicon.nl\datamb\Teamleiding 2014-2015 Den Bosch\BPV-planning\[MB15 BPV-planning-concept (V3).xlsx]Para'!#REF!</xm:f>
            <x14:dxf>
              <fill>
                <patternFill>
                  <bgColor theme="5" tint="0.39994506668294322"/>
                </patternFill>
              </fill>
            </x14:dxf>
          </x14:cfRule>
          <xm:sqref>AG9</xm:sqref>
        </x14:conditionalFormatting>
        <x14:conditionalFormatting xmlns:xm="http://schemas.microsoft.com/office/excel/2006/main">
          <x14:cfRule type="containsText" priority="62" stopIfTrue="1" operator="containsText" text="V" id="{BF6C69A5-A116-49A5-86D6-E0DAEF95F012}">
            <xm:f>NOT(ISERROR(SEARCH("V",'\\datamb-w.bb.helicon.nl\datamb\Teamleiding 2014-2015 Den Bosch\BPV-planning\[MB15 BPV-planning-concept (V3).xlsx]Para'!#REF!)))</xm:f>
            <x14:dxf>
              <fill>
                <patternFill>
                  <bgColor theme="5" tint="0.59996337778862885"/>
                </patternFill>
              </fill>
            </x14:dxf>
          </x14:cfRule>
          <xm:sqref>AH9</xm:sqref>
        </x14:conditionalFormatting>
        <x14:conditionalFormatting xmlns:xm="http://schemas.microsoft.com/office/excel/2006/main">
          <x14:cfRule type="containsText" priority="63" stopIfTrue="1" operator="containsText" id="{710C0A79-3832-4BCB-B905-BD4BE13FB01D}">
            <xm:f>NOT(ISERROR(SEARCH('\\datamb-w.bb.helicon.nl\datamb\Teamleiding 2014-2015 Den Bosch\BPV-planning\[MB15 BPV-planning-concept (V3).xlsx]Para'!#REF!,'\\datamb-w.bb.helicon.nl\datamb\Teamleiding 2014-2015 Den Bosch\BPV-planning\[MB15 BPV-planning-concept (V3).xlsx]Para'!#REF!)))</xm:f>
            <xm:f>'\\datamb-w.bb.helicon.nl\datamb\Teamleiding 2014-2015 Den Bosch\BPV-planning\[MB15 BPV-planning-concept (V3).xlsx]Para'!#REF!</xm:f>
            <x14:dxf>
              <fill>
                <patternFill>
                  <bgColor theme="5" tint="0.39994506668294322"/>
                </patternFill>
              </fill>
            </x14:dxf>
          </x14:cfRule>
          <xm:sqref>AH9</xm:sqref>
        </x14:conditionalFormatting>
        <x14:conditionalFormatting xmlns:xm="http://schemas.microsoft.com/office/excel/2006/main">
          <x14:cfRule type="containsText" priority="60" stopIfTrue="1" operator="containsText" text="V" id="{C2626860-004C-407B-B9C1-14770C895B29}">
            <xm:f>NOT(ISERROR(SEARCH("V",'\\datamb-w.bb.helicon.nl\datamb\Teamleiding 2014-2015 Den Bosch\BPV-planning\[MB15 BPV-planning-concept (V3).xlsx]Para'!#REF!)))</xm:f>
            <x14:dxf>
              <fill>
                <patternFill>
                  <bgColor theme="5" tint="0.59996337778862885"/>
                </patternFill>
              </fill>
            </x14:dxf>
          </x14:cfRule>
          <xm:sqref>AI9</xm:sqref>
        </x14:conditionalFormatting>
        <x14:conditionalFormatting xmlns:xm="http://schemas.microsoft.com/office/excel/2006/main">
          <x14:cfRule type="containsText" priority="61" stopIfTrue="1" operator="containsText" id="{64EBD686-0FA6-4BA9-BD5E-C0A5816B75CB}">
            <xm:f>NOT(ISERROR(SEARCH('\\datamb-w.bb.helicon.nl\datamb\Teamleiding 2014-2015 Den Bosch\BPV-planning\[MB15 BPV-planning-concept (V3).xlsx]Para'!#REF!,'\\datamb-w.bb.helicon.nl\datamb\Teamleiding 2014-2015 Den Bosch\BPV-planning\[MB15 BPV-planning-concept (V3).xlsx]Para'!#REF!)))</xm:f>
            <xm:f>'\\datamb-w.bb.helicon.nl\datamb\Teamleiding 2014-2015 Den Bosch\BPV-planning\[MB15 BPV-planning-concept (V3).xlsx]Para'!#REF!</xm:f>
            <x14:dxf>
              <fill>
                <patternFill>
                  <bgColor theme="5" tint="0.39994506668294322"/>
                </patternFill>
              </fill>
            </x14:dxf>
          </x14:cfRule>
          <xm:sqref>AI9</xm:sqref>
        </x14:conditionalFormatting>
        <x14:conditionalFormatting xmlns:xm="http://schemas.microsoft.com/office/excel/2006/main">
          <x14:cfRule type="containsText" priority="58" stopIfTrue="1" operator="containsText" text="V" id="{EA09E8CE-74C5-497A-B0D3-C2E228059269}">
            <xm:f>NOT(ISERROR(SEARCH("V",'\\datamb-w.bb.helicon.nl\datamb\Teamleiding 2014-2015 Den Bosch\BPV-planning\[MB15 BPV-planning-concept (V3).xlsx]Para'!#REF!)))</xm:f>
            <x14:dxf>
              <fill>
                <patternFill>
                  <bgColor theme="5" tint="0.59996337778862885"/>
                </patternFill>
              </fill>
            </x14:dxf>
          </x14:cfRule>
          <xm:sqref>AJ9</xm:sqref>
        </x14:conditionalFormatting>
        <x14:conditionalFormatting xmlns:xm="http://schemas.microsoft.com/office/excel/2006/main">
          <x14:cfRule type="containsText" priority="59" stopIfTrue="1" operator="containsText" id="{9728E590-AF0A-436A-8D03-AC3BEA3A3B56}">
            <xm:f>NOT(ISERROR(SEARCH('\\datamb-w.bb.helicon.nl\datamb\Teamleiding 2014-2015 Den Bosch\BPV-planning\[MB15 BPV-planning-concept (V3).xlsx]Para'!#REF!,'\\datamb-w.bb.helicon.nl\datamb\Teamleiding 2014-2015 Den Bosch\BPV-planning\[MB15 BPV-planning-concept (V3).xlsx]Para'!#REF!)))</xm:f>
            <xm:f>'\\datamb-w.bb.helicon.nl\datamb\Teamleiding 2014-2015 Den Bosch\BPV-planning\[MB15 BPV-planning-concept (V3).xlsx]Para'!#REF!</xm:f>
            <x14:dxf>
              <fill>
                <patternFill>
                  <bgColor theme="5" tint="0.39994506668294322"/>
                </patternFill>
              </fill>
            </x14:dxf>
          </x14:cfRule>
          <xm:sqref>AJ9</xm:sqref>
        </x14:conditionalFormatting>
        <x14:conditionalFormatting xmlns:xm="http://schemas.microsoft.com/office/excel/2006/main">
          <x14:cfRule type="containsText" priority="56" stopIfTrue="1" operator="containsText" text="V" id="{0F1F89A3-7504-4FEE-B341-4C39926D541C}">
            <xm:f>NOT(ISERROR(SEARCH("V",'\\datamb-w.bb.helicon.nl\datamb\Teamleiding 2014-2015 Den Bosch\BPV-planning\[MB15 BPV-planning-concept (V3).xlsx]Para'!#REF!)))</xm:f>
            <x14:dxf>
              <fill>
                <patternFill>
                  <bgColor theme="5" tint="0.59996337778862885"/>
                </patternFill>
              </fill>
            </x14:dxf>
          </x14:cfRule>
          <xm:sqref>AK9:AL9</xm:sqref>
        </x14:conditionalFormatting>
        <x14:conditionalFormatting xmlns:xm="http://schemas.microsoft.com/office/excel/2006/main">
          <x14:cfRule type="containsText" priority="57" stopIfTrue="1" operator="containsText" id="{014E83EB-1EBF-4ABF-B0B6-2DCEBF2F0363}">
            <xm:f>NOT(ISERROR(SEARCH('\\datamb-w.bb.helicon.nl\datamb\Teamleiding 2014-2015 Den Bosch\BPV-planning\[MB15 BPV-planning-concept (V3).xlsx]Para'!#REF!,'\\datamb-w.bb.helicon.nl\datamb\Teamleiding 2014-2015 Den Bosch\BPV-planning\[MB15 BPV-planning-concept (V3).xlsx]Para'!#REF!)))</xm:f>
            <xm:f>'\\datamb-w.bb.helicon.nl\datamb\Teamleiding 2014-2015 Den Bosch\BPV-planning\[MB15 BPV-planning-concept (V3).xlsx]Para'!#REF!</xm:f>
            <x14:dxf>
              <fill>
                <patternFill>
                  <bgColor theme="5" tint="0.39994506668294322"/>
                </patternFill>
              </fill>
            </x14:dxf>
          </x14:cfRule>
          <xm:sqref>AK9:AL9</xm:sqref>
        </x14:conditionalFormatting>
        <x14:conditionalFormatting xmlns:xm="http://schemas.microsoft.com/office/excel/2006/main">
          <x14:cfRule type="containsText" priority="54" stopIfTrue="1" operator="containsText" text="V" id="{A33A1084-BCB0-44D7-9880-7C103B28F28D}">
            <xm:f>NOT(ISERROR(SEARCH("V",'\\datamb-w.bb.helicon.nl\datamb\Teamleiding 2014-2015 Den Bosch\BPV-planning\[MB15 BPV-planning-concept (V3).xlsx]Para'!#REF!)))</xm:f>
            <x14:dxf>
              <fill>
                <patternFill>
                  <bgColor theme="5" tint="0.59996337778862885"/>
                </patternFill>
              </fill>
            </x14:dxf>
          </x14:cfRule>
          <xm:sqref>T9</xm:sqref>
        </x14:conditionalFormatting>
        <x14:conditionalFormatting xmlns:xm="http://schemas.microsoft.com/office/excel/2006/main">
          <x14:cfRule type="containsText" priority="55" stopIfTrue="1" operator="containsText" id="{3A9F92EB-05F6-4E72-B063-8399A6B7DE21}">
            <xm:f>NOT(ISERROR(SEARCH('\\datamb-w.bb.helicon.nl\datamb\Teamleiding 2014-2015 Den Bosch\BPV-planning\[MB15 BPV-planning-concept (V3).xlsx]Para'!#REF!,'\\datamb-w.bb.helicon.nl\datamb\Teamleiding 2014-2015 Den Bosch\BPV-planning\[MB15 BPV-planning-concept (V3).xlsx]Para'!#REF!)))</xm:f>
            <xm:f>'\\datamb-w.bb.helicon.nl\datamb\Teamleiding 2014-2015 Den Bosch\BPV-planning\[MB15 BPV-planning-concept (V3).xlsx]Para'!#REF!</xm:f>
            <x14:dxf>
              <fill>
                <patternFill>
                  <bgColor theme="5" tint="0.39994506668294322"/>
                </patternFill>
              </fill>
            </x14:dxf>
          </x14:cfRule>
          <xm:sqref>T9</xm:sqref>
        </x14:conditionalFormatting>
        <x14:conditionalFormatting xmlns:xm="http://schemas.microsoft.com/office/excel/2006/main">
          <x14:cfRule type="containsText" priority="52" stopIfTrue="1" operator="containsText" id="{242E345B-6800-44C7-97EC-E909F5F5F0E8}">
            <xm:f>NOT(ISERROR(SEARCH(#REF!,U9)))</xm:f>
            <xm:f>#REF!</xm:f>
            <x14:dxf>
              <fill>
                <patternFill>
                  <bgColor theme="5" tint="0.39994506668294322"/>
                </patternFill>
              </fill>
            </x14:dxf>
          </x14:cfRule>
          <xm:sqref>U9</xm:sqref>
        </x14:conditionalFormatting>
        <x14:conditionalFormatting xmlns:xm="http://schemas.microsoft.com/office/excel/2006/main">
          <x14:cfRule type="containsText" priority="49" stopIfTrue="1" operator="containsText" id="{1287DD47-7381-40D1-AB4C-28D56DF0DC50}">
            <xm:f>NOT(ISERROR(SEARCH(#REF!,C19)))</xm:f>
            <xm:f>#REF!</xm:f>
            <x14:dxf>
              <fill>
                <patternFill>
                  <bgColor theme="5" tint="0.39994506668294322"/>
                </patternFill>
              </fill>
            </x14:dxf>
          </x14:cfRule>
          <xm:sqref>W19:AA19 AA20:AA23 BE19:BF23 AB19:AB23 C19:K23 AO20:AT23 AQ19:AT19 AD20:AJ21 AD19:AH19 AJ19 AI22:AJ23 AD23:AG23 AD22:AF22 AH22</xm:sqref>
        </x14:conditionalFormatting>
        <x14:conditionalFormatting xmlns:xm="http://schemas.microsoft.com/office/excel/2006/main">
          <x14:cfRule type="containsText" priority="47" stopIfTrue="1" operator="containsText" id="{2A7080A8-9F6F-4430-9792-BE9A68084D74}">
            <xm:f>NOT(ISERROR(SEARCH(#REF!,M19)))</xm:f>
            <xm:f>#REF!</xm:f>
            <x14:dxf>
              <fill>
                <patternFill>
                  <bgColor theme="5" tint="0.39994506668294322"/>
                </patternFill>
              </fill>
            </x14:dxf>
          </x14:cfRule>
          <xm:sqref>M19:M23</xm:sqref>
        </x14:conditionalFormatting>
        <x14:conditionalFormatting xmlns:xm="http://schemas.microsoft.com/office/excel/2006/main">
          <x14:cfRule type="containsText" priority="45" stopIfTrue="1" operator="containsText" id="{E013D0BB-8304-452B-A83A-EFD84EE56BBC}">
            <xm:f>NOT(ISERROR(SEARCH(#REF!,O19)))</xm:f>
            <xm:f>#REF!</xm:f>
            <x14:dxf>
              <fill>
                <patternFill>
                  <bgColor theme="5" tint="0.39994506668294322"/>
                </patternFill>
              </fill>
            </x14:dxf>
          </x14:cfRule>
          <xm:sqref>R19:T19 O20:T23</xm:sqref>
        </x14:conditionalFormatting>
        <x14:conditionalFormatting xmlns:xm="http://schemas.microsoft.com/office/excel/2006/main">
          <x14:cfRule type="containsText" priority="43" stopIfTrue="1" operator="containsText" id="{DC712A1C-FCBB-4B30-BA19-4AB4D7A4EA25}">
            <xm:f>NOT(ISERROR(SEARCH(#REF!,W20)))</xm:f>
            <xm:f>#REF!</xm:f>
            <x14:dxf>
              <fill>
                <patternFill>
                  <bgColor theme="5" tint="0.39994506668294322"/>
                </patternFill>
              </fill>
            </x14:dxf>
          </x14:cfRule>
          <xm:sqref>W20:Z23</xm:sqref>
        </x14:conditionalFormatting>
        <x14:conditionalFormatting xmlns:xm="http://schemas.microsoft.com/office/excel/2006/main">
          <x14:cfRule type="containsText" priority="41" stopIfTrue="1" operator="containsText" id="{5117D766-3FD2-46A6-BAB2-29731D6EFA4C}">
            <xm:f>NOT(ISERROR(SEARCH(#REF!,AW19)))</xm:f>
            <xm:f>#REF!</xm:f>
            <x14:dxf>
              <fill>
                <patternFill>
                  <bgColor theme="5" tint="0.39994506668294322"/>
                </patternFill>
              </fill>
            </x14:dxf>
          </x14:cfRule>
          <xm:sqref>AW19:AX23</xm:sqref>
        </x14:conditionalFormatting>
        <x14:conditionalFormatting xmlns:xm="http://schemas.microsoft.com/office/excel/2006/main">
          <x14:cfRule type="containsText" priority="39" stopIfTrue="1" operator="containsText" id="{A5F2CA48-19FA-4360-8C43-08EB962B6F7D}">
            <xm:f>NOT(ISERROR(SEARCH(#REF!,N19)))</xm:f>
            <xm:f>#REF!</xm:f>
            <x14:dxf>
              <fill>
                <patternFill>
                  <bgColor theme="5" tint="0.39994506668294322"/>
                </patternFill>
              </fill>
            </x14:dxf>
          </x14:cfRule>
          <xm:sqref>N19</xm:sqref>
        </x14:conditionalFormatting>
        <x14:conditionalFormatting xmlns:xm="http://schemas.microsoft.com/office/excel/2006/main">
          <x14:cfRule type="containsText" priority="37" stopIfTrue="1" operator="containsText" id="{308F2A55-728B-4711-93BD-F448F73C6F45}">
            <xm:f>NOT(ISERROR(SEARCH(#REF!,O19)))</xm:f>
            <xm:f>#REF!</xm:f>
            <x14:dxf>
              <fill>
                <patternFill>
                  <bgColor theme="5" tint="0.39994506668294322"/>
                </patternFill>
              </fill>
            </x14:dxf>
          </x14:cfRule>
          <xm:sqref>O19:Q19</xm:sqref>
        </x14:conditionalFormatting>
        <x14:conditionalFormatting xmlns:xm="http://schemas.microsoft.com/office/excel/2006/main">
          <x14:cfRule type="containsText" priority="36" stopIfTrue="1" operator="containsText" id="{DD73E619-48A0-4EED-A321-41FCCE872257}">
            <xm:f>NOT(ISERROR(SEARCH(#REF!,AY19)))</xm:f>
            <xm:f>#REF!</xm:f>
            <x14:dxf>
              <fill>
                <patternFill>
                  <bgColor theme="5" tint="0.39994506668294322"/>
                </patternFill>
              </fill>
            </x14:dxf>
          </x14:cfRule>
          <xm:sqref>BD19:BD23 AY19:BB23</xm:sqref>
        </x14:conditionalFormatting>
        <x14:conditionalFormatting xmlns:xm="http://schemas.microsoft.com/office/excel/2006/main">
          <x14:cfRule type="containsText" priority="34" stopIfTrue="1" operator="containsText" id="{99523365-18B1-4F96-8588-EBA701120785}">
            <xm:f>NOT(ISERROR(SEARCH(#REF!,BC19)))</xm:f>
            <xm:f>#REF!</xm:f>
            <x14:dxf>
              <fill>
                <patternFill>
                  <bgColor theme="5" tint="0.39994506668294322"/>
                </patternFill>
              </fill>
            </x14:dxf>
          </x14:cfRule>
          <xm:sqref>BC19:BC23</xm:sqref>
        </x14:conditionalFormatting>
        <x14:conditionalFormatting xmlns:xm="http://schemas.microsoft.com/office/excel/2006/main">
          <x14:cfRule type="containsText" priority="31" stopIfTrue="1" operator="containsText" id="{3C8CC229-D14F-4747-BC20-8AF55C796CAF}">
            <xm:f>NOT(ISERROR(SEARCH(#REF!,AU19)))</xm:f>
            <xm:f>#REF!</xm:f>
            <x14:dxf>
              <fill>
                <patternFill>
                  <bgColor theme="5" tint="0.39994506668294322"/>
                </patternFill>
              </fill>
            </x14:dxf>
          </x14:cfRule>
          <xm:sqref>AU19:AU23</xm:sqref>
        </x14:conditionalFormatting>
        <x14:conditionalFormatting xmlns:xm="http://schemas.microsoft.com/office/excel/2006/main">
          <x14:cfRule type="containsText" priority="29" stopIfTrue="1" operator="containsText" id="{30E76F05-A294-4972-A922-13B8EFF6B1E4}">
            <xm:f>NOT(ISERROR(SEARCH(#REF!,AC19)))</xm:f>
            <xm:f>#REF!</xm:f>
            <x14:dxf>
              <fill>
                <patternFill>
                  <bgColor theme="5" tint="0.39994506668294322"/>
                </patternFill>
              </fill>
            </x14:dxf>
          </x14:cfRule>
          <xm:sqref>AC19:AC23</xm:sqref>
        </x14:conditionalFormatting>
        <x14:conditionalFormatting xmlns:xm="http://schemas.microsoft.com/office/excel/2006/main">
          <x14:cfRule type="containsText" priority="27" stopIfTrue="1" operator="containsText" id="{140EAEB1-8C86-48AE-A5B4-41DCB3E79F32}">
            <xm:f>NOT(ISERROR(SEARCH(#REF!,L19)))</xm:f>
            <xm:f>#REF!</xm:f>
            <x14:dxf>
              <fill>
                <patternFill>
                  <bgColor theme="5" tint="0.39994506668294322"/>
                </patternFill>
              </fill>
            </x14:dxf>
          </x14:cfRule>
          <xm:sqref>L19:L23</xm:sqref>
        </x14:conditionalFormatting>
        <x14:conditionalFormatting xmlns:xm="http://schemas.microsoft.com/office/excel/2006/main">
          <x14:cfRule type="containsText" priority="25" stopIfTrue="1" operator="containsText" id="{08CE5465-491D-4127-9EF8-34D02D4C2F65}">
            <xm:f>NOT(ISERROR(SEARCH(#REF!,U19)))</xm:f>
            <xm:f>#REF!</xm:f>
            <x14:dxf>
              <fill>
                <patternFill>
                  <bgColor theme="5" tint="0.39994506668294322"/>
                </patternFill>
              </fill>
            </x14:dxf>
          </x14:cfRule>
          <xm:sqref>U19:V23</xm:sqref>
        </x14:conditionalFormatting>
        <x14:conditionalFormatting xmlns:xm="http://schemas.microsoft.com/office/excel/2006/main">
          <x14:cfRule type="containsText" priority="24" stopIfTrue="1" operator="containsText" id="{F1F23109-BE7C-482D-BC28-51E6FF0EA456}">
            <xm:f>NOT(ISERROR(SEARCH(#REF!,AM19)))</xm:f>
            <xm:f>#REF!</xm:f>
            <x14:dxf>
              <fill>
                <patternFill>
                  <bgColor theme="5" tint="0.39994506668294322"/>
                </patternFill>
              </fill>
            </x14:dxf>
          </x14:cfRule>
          <xm:sqref>AN20 AM21:AN23 AM19:AN19</xm:sqref>
        </x14:conditionalFormatting>
        <x14:conditionalFormatting xmlns:xm="http://schemas.microsoft.com/office/excel/2006/main">
          <x14:cfRule type="containsText" priority="22" stopIfTrue="1" operator="containsText" id="{30BF3CA4-6B04-4EF2-897E-7EC1BFE4DD94}">
            <xm:f>NOT(ISERROR(SEARCH(#REF!,AM20)))</xm:f>
            <xm:f>#REF!</xm:f>
            <x14:dxf>
              <fill>
                <patternFill>
                  <bgColor theme="5" tint="0.39994506668294322"/>
                </patternFill>
              </fill>
            </x14:dxf>
          </x14:cfRule>
          <xm:sqref>AM20</xm:sqref>
        </x14:conditionalFormatting>
        <x14:conditionalFormatting xmlns:xm="http://schemas.microsoft.com/office/excel/2006/main">
          <x14:cfRule type="containsText" priority="19" stopIfTrue="1" operator="containsText" id="{CDA28FA1-9D94-45D5-9F1E-2F57ADCEBDC4}">
            <xm:f>NOT(ISERROR(SEARCH(#REF!,N20)))</xm:f>
            <xm:f>#REF!</xm:f>
            <x14:dxf>
              <fill>
                <patternFill>
                  <bgColor theme="5" tint="0.39994506668294322"/>
                </patternFill>
              </fill>
            </x14:dxf>
          </x14:cfRule>
          <xm:sqref>N20:N23</xm:sqref>
        </x14:conditionalFormatting>
        <x14:conditionalFormatting xmlns:xm="http://schemas.microsoft.com/office/excel/2006/main">
          <x14:cfRule type="containsText" priority="17" stopIfTrue="1" operator="containsText" id="{C7FEC45C-D0FB-4FA9-B60B-C0607416C6B8}">
            <xm:f>NOT(ISERROR(SEARCH(#REF!,AV19)))</xm:f>
            <xm:f>#REF!</xm:f>
            <x14:dxf>
              <fill>
                <patternFill>
                  <bgColor theme="5" tint="0.39994506668294322"/>
                </patternFill>
              </fill>
            </x14:dxf>
          </x14:cfRule>
          <xm:sqref>AV19:AV23</xm:sqref>
        </x14:conditionalFormatting>
        <x14:conditionalFormatting xmlns:xm="http://schemas.microsoft.com/office/excel/2006/main">
          <x14:cfRule type="containsText" priority="16" stopIfTrue="1" operator="containsText" id="{BB10F639-6C77-4415-ABB9-ECD1DE2B7536}">
            <xm:f>NOT(ISERROR(SEARCH(#REF!,AI19)))</xm:f>
            <xm:f>#REF!</xm:f>
            <x14:dxf>
              <fill>
                <patternFill>
                  <bgColor theme="5" tint="0.39994506668294322"/>
                </patternFill>
              </fill>
            </x14:dxf>
          </x14:cfRule>
          <xm:sqref>AI19</xm:sqref>
        </x14:conditionalFormatting>
        <x14:conditionalFormatting xmlns:xm="http://schemas.microsoft.com/office/excel/2006/main">
          <x14:cfRule type="containsText" priority="14" stopIfTrue="1" operator="containsText" id="{6695BC35-FE30-472A-A7A4-A42BC1963B1D}">
            <xm:f>NOT(ISERROR(SEARCH(#REF!,AH23)))</xm:f>
            <xm:f>#REF!</xm:f>
            <x14:dxf>
              <fill>
                <patternFill>
                  <bgColor theme="5" tint="0.39994506668294322"/>
                </patternFill>
              </fill>
            </x14:dxf>
          </x14:cfRule>
          <xm:sqref>AH23</xm:sqref>
        </x14:conditionalFormatting>
        <x14:conditionalFormatting xmlns:xm="http://schemas.microsoft.com/office/excel/2006/main">
          <x14:cfRule type="containsText" priority="12" stopIfTrue="1" operator="containsText" id="{E033FFEA-CF57-41AA-8963-B5861D6D2805}">
            <xm:f>NOT(ISERROR(SEARCH(#REF!,AP19)))</xm:f>
            <xm:f>#REF!</xm:f>
            <x14:dxf>
              <fill>
                <patternFill>
                  <bgColor theme="5" tint="0.39994506668294322"/>
                </patternFill>
              </fill>
            </x14:dxf>
          </x14:cfRule>
          <xm:sqref>AP19</xm:sqref>
        </x14:conditionalFormatting>
        <x14:conditionalFormatting xmlns:xm="http://schemas.microsoft.com/office/excel/2006/main">
          <x14:cfRule type="containsText" priority="9" stopIfTrue="1" operator="containsText" id="{4511CB9F-B294-48E9-81B3-798D6F812B3F}">
            <xm:f>NOT(ISERROR(SEARCH(#REF!,AO19)))</xm:f>
            <xm:f>#REF!</xm:f>
            <x14:dxf>
              <fill>
                <patternFill>
                  <bgColor theme="5" tint="0.39994506668294322"/>
                </patternFill>
              </fill>
            </x14:dxf>
          </x14:cfRule>
          <xm:sqref>AO19</xm:sqref>
        </x14:conditionalFormatting>
        <x14:conditionalFormatting xmlns:xm="http://schemas.microsoft.com/office/excel/2006/main">
          <x14:cfRule type="containsText" priority="7" stopIfTrue="1" operator="containsText" id="{3DE522DC-8139-4888-878A-8315E42F30B3}">
            <xm:f>NOT(ISERROR(SEARCH(#REF!,AG22)))</xm:f>
            <xm:f>#REF!</xm:f>
            <x14:dxf>
              <fill>
                <patternFill>
                  <bgColor theme="5" tint="0.39994506668294322"/>
                </patternFill>
              </fill>
            </x14:dxf>
          </x14:cfRule>
          <xm:sqref>AG22</xm:sqref>
        </x14:conditionalFormatting>
        <x14:conditionalFormatting xmlns:xm="http://schemas.microsoft.com/office/excel/2006/main">
          <x14:cfRule type="containsText" priority="5" stopIfTrue="1" operator="containsText" id="{69C02043-448C-40C2-9AA1-9FB1D136591F}">
            <xm:f>NOT(ISERROR(SEARCH(#REF!,AL19)))</xm:f>
            <xm:f>#REF!</xm:f>
            <x14:dxf>
              <fill>
                <patternFill>
                  <bgColor theme="5" tint="0.39994506668294322"/>
                </patternFill>
              </fill>
            </x14:dxf>
          </x14:cfRule>
          <xm:sqref>AL19</xm:sqref>
        </x14:conditionalFormatting>
        <x14:conditionalFormatting xmlns:xm="http://schemas.microsoft.com/office/excel/2006/main">
          <x14:cfRule type="containsText" priority="3" stopIfTrue="1" operator="containsText" id="{C6B5E827-4164-4CF4-94F0-36ADBE8167BB}">
            <xm:f>NOT(ISERROR(SEARCH(#REF!,AL20)))</xm:f>
            <xm:f>#REF!</xm:f>
            <x14:dxf>
              <fill>
                <patternFill>
                  <bgColor theme="5" tint="0.39994506668294322"/>
                </patternFill>
              </fill>
            </x14:dxf>
          </x14:cfRule>
          <xm:sqref>AL20:AL23</xm:sqref>
        </x14:conditionalFormatting>
        <x14:conditionalFormatting xmlns:xm="http://schemas.microsoft.com/office/excel/2006/main">
          <x14:cfRule type="containsText" priority="1" stopIfTrue="1" operator="containsText" id="{BAACDFDD-E2DB-41AE-83F7-E528C672926E}">
            <xm:f>NOT(ISERROR(SEARCH(#REF!,AK19)))</xm:f>
            <xm:f>#REF!</xm:f>
            <x14:dxf>
              <fill>
                <patternFill>
                  <bgColor theme="5" tint="0.39994506668294322"/>
                </patternFill>
              </fill>
            </x14:dxf>
          </x14:cfRule>
          <xm:sqref>AK19:AK23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7"/>
  <sheetViews>
    <sheetView zoomScale="80" zoomScaleNormal="80" workbookViewId="0">
      <selection activeCell="C18" sqref="C18"/>
    </sheetView>
  </sheetViews>
  <sheetFormatPr defaultRowHeight="12.75" x14ac:dyDescent="0.2"/>
  <cols>
    <col min="1" max="1" width="14" style="319" customWidth="1"/>
    <col min="2" max="2" width="8.28515625" style="319" customWidth="1"/>
    <col min="3" max="3" width="14.5703125" style="319" customWidth="1"/>
    <col min="4" max="4" width="13.28515625" style="319" customWidth="1"/>
    <col min="5" max="5" width="13.7109375" style="319" customWidth="1"/>
    <col min="6" max="7" width="12.85546875" style="319" customWidth="1"/>
    <col min="8" max="8" width="13" style="256" customWidth="1"/>
    <col min="9" max="9" width="7.42578125" style="256" customWidth="1"/>
    <col min="10" max="10" width="7.85546875" style="256" customWidth="1"/>
    <col min="11" max="11" width="7.5703125" style="256" customWidth="1"/>
    <col min="12" max="12" width="8.42578125" style="256" customWidth="1"/>
    <col min="13" max="13" width="12.42578125" style="256" customWidth="1"/>
    <col min="14" max="15" width="8.85546875" style="317" customWidth="1"/>
    <col min="16" max="21" width="9.28515625" style="317" customWidth="1"/>
    <col min="22" max="22" width="12.85546875" style="256" customWidth="1"/>
    <col min="23" max="23" width="9.140625" style="256"/>
    <col min="24" max="24" width="13.7109375" style="256" customWidth="1"/>
    <col min="25" max="25" width="12.5703125" style="256" customWidth="1"/>
    <col min="26" max="26" width="10.7109375" style="256" bestFit="1" customWidth="1"/>
    <col min="27" max="16384" width="9.140625" style="256"/>
  </cols>
  <sheetData>
    <row r="1" spans="1:31" ht="32.450000000000003" customHeight="1" x14ac:dyDescent="0.25">
      <c r="A1" s="1010" t="s">
        <v>122</v>
      </c>
      <c r="B1" s="1010"/>
      <c r="C1" s="1010"/>
      <c r="D1" s="1010"/>
      <c r="E1" s="1010"/>
      <c r="F1" s="1010"/>
      <c r="G1" s="1010"/>
      <c r="H1" s="1010"/>
      <c r="I1" s="1010"/>
      <c r="J1" s="1010"/>
      <c r="K1" s="1010"/>
      <c r="L1" s="1010"/>
      <c r="M1" s="1010"/>
      <c r="N1" s="1008"/>
      <c r="O1" s="1008"/>
      <c r="P1" s="1008"/>
      <c r="Q1" s="1008"/>
      <c r="R1" s="1008"/>
      <c r="S1" s="1008"/>
      <c r="T1" s="1008"/>
      <c r="U1" s="1008"/>
      <c r="V1" s="1008"/>
      <c r="W1" s="1008"/>
      <c r="X1" s="1008"/>
      <c r="Y1" s="1008"/>
      <c r="Z1" s="1008"/>
      <c r="AA1" s="1008"/>
      <c r="AB1" s="1008"/>
      <c r="AC1" s="1008"/>
      <c r="AD1" s="1008"/>
      <c r="AE1" s="1008"/>
    </row>
    <row r="2" spans="1:31" s="262" customFormat="1" ht="24.75" customHeight="1" x14ac:dyDescent="0.25">
      <c r="A2" s="1011" t="s">
        <v>118</v>
      </c>
      <c r="B2" s="1011"/>
      <c r="C2" s="1011"/>
      <c r="D2" s="1011"/>
      <c r="E2" s="1011"/>
      <c r="F2" s="1011"/>
      <c r="G2" s="1011"/>
      <c r="H2" s="1011"/>
      <c r="I2" s="1011"/>
      <c r="J2" s="1011"/>
      <c r="K2" s="1011"/>
      <c r="L2" s="1011"/>
      <c r="M2" s="1011"/>
      <c r="N2" s="257" t="s">
        <v>177</v>
      </c>
      <c r="O2" s="558"/>
      <c r="P2" s="258"/>
      <c r="Q2" s="258"/>
      <c r="R2" s="259"/>
      <c r="S2" s="259"/>
      <c r="T2" s="259"/>
      <c r="U2" s="259"/>
      <c r="V2" s="259"/>
      <c r="W2" s="259"/>
      <c r="X2" s="260"/>
      <c r="Y2" s="261"/>
      <c r="Z2" s="261"/>
    </row>
    <row r="3" spans="1:31" s="272" customFormat="1" ht="49.9" customHeight="1" x14ac:dyDescent="0.2">
      <c r="A3" s="263" t="s">
        <v>72</v>
      </c>
      <c r="B3" s="263" t="s">
        <v>67</v>
      </c>
      <c r="C3" s="263" t="s">
        <v>195</v>
      </c>
      <c r="D3" s="263" t="s">
        <v>196</v>
      </c>
      <c r="E3" s="263" t="s">
        <v>197</v>
      </c>
      <c r="F3" s="263"/>
      <c r="G3" s="263"/>
      <c r="H3" s="264"/>
      <c r="I3" s="265"/>
      <c r="J3" s="265"/>
      <c r="K3" s="265"/>
      <c r="L3" s="265"/>
      <c r="M3" s="263" t="s">
        <v>70</v>
      </c>
      <c r="N3" s="266"/>
      <c r="O3" s="559"/>
      <c r="P3" s="267"/>
      <c r="Q3" s="267"/>
      <c r="R3" s="268"/>
      <c r="S3" s="268"/>
      <c r="T3" s="268"/>
      <c r="U3" s="268"/>
      <c r="V3" s="269"/>
      <c r="W3" s="269"/>
      <c r="X3" s="270"/>
      <c r="Y3" s="271"/>
      <c r="Z3" s="271"/>
    </row>
    <row r="4" spans="1:31" ht="30" customHeight="1" x14ac:dyDescent="0.2">
      <c r="A4" s="273" t="s">
        <v>73</v>
      </c>
      <c r="B4" s="273"/>
      <c r="C4" s="273">
        <v>850</v>
      </c>
      <c r="D4" s="273"/>
      <c r="E4" s="273" t="s">
        <v>198</v>
      </c>
      <c r="F4" s="273"/>
      <c r="G4" s="273"/>
      <c r="H4" s="274"/>
      <c r="I4" s="275"/>
      <c r="J4" s="275"/>
      <c r="K4" s="275"/>
      <c r="L4" s="275"/>
      <c r="M4" s="273" t="s">
        <v>141</v>
      </c>
      <c r="N4" s="276" t="s">
        <v>174</v>
      </c>
      <c r="O4" s="560"/>
      <c r="P4" s="277"/>
      <c r="Q4" s="277"/>
      <c r="R4" s="278"/>
      <c r="S4" s="278"/>
      <c r="T4" s="278"/>
      <c r="U4" s="278"/>
      <c r="V4" s="279"/>
      <c r="W4" s="279"/>
      <c r="X4" s="280"/>
      <c r="Y4" s="281"/>
      <c r="Z4" s="282"/>
    </row>
    <row r="5" spans="1:31" ht="19.899999999999999" customHeight="1" x14ac:dyDescent="0.2">
      <c r="A5" s="283" t="s">
        <v>144</v>
      </c>
      <c r="B5" s="284">
        <v>1</v>
      </c>
      <c r="C5" s="284">
        <v>1000</v>
      </c>
      <c r="D5" s="284">
        <v>600</v>
      </c>
      <c r="E5" s="284">
        <v>600</v>
      </c>
      <c r="F5" s="284"/>
      <c r="G5" s="284"/>
      <c r="H5" s="274"/>
      <c r="I5" s="285"/>
      <c r="J5" s="286"/>
      <c r="K5" s="286"/>
      <c r="L5" s="286"/>
      <c r="M5" s="283" t="s">
        <v>142</v>
      </c>
      <c r="N5" s="276" t="s">
        <v>175</v>
      </c>
      <c r="O5" s="560"/>
      <c r="P5" s="277"/>
      <c r="Q5" s="277"/>
      <c r="R5" s="278"/>
      <c r="S5" s="278"/>
      <c r="T5" s="278"/>
      <c r="U5" s="278"/>
      <c r="V5" s="279"/>
      <c r="W5" s="279"/>
      <c r="X5" s="280"/>
      <c r="Y5" s="281"/>
      <c r="Z5" s="287"/>
    </row>
    <row r="6" spans="1:31" ht="19.899999999999999" customHeight="1" x14ac:dyDescent="0.2">
      <c r="A6" s="283" t="s">
        <v>68</v>
      </c>
      <c r="B6" s="284">
        <v>1</v>
      </c>
      <c r="C6" s="284">
        <v>1000</v>
      </c>
      <c r="D6" s="284">
        <v>700</v>
      </c>
      <c r="E6" s="284">
        <v>700</v>
      </c>
      <c r="F6" s="284"/>
      <c r="G6" s="284"/>
      <c r="H6" s="274"/>
      <c r="I6" s="285"/>
      <c r="J6" s="286"/>
      <c r="K6" s="286"/>
      <c r="L6" s="286"/>
      <c r="M6" s="284">
        <v>250</v>
      </c>
      <c r="N6" s="288"/>
      <c r="O6" s="299"/>
      <c r="P6" s="277"/>
      <c r="Q6" s="277"/>
      <c r="R6" s="278"/>
      <c r="S6" s="278"/>
      <c r="T6" s="278"/>
      <c r="U6" s="278"/>
      <c r="V6" s="279"/>
      <c r="W6" s="279"/>
      <c r="X6" s="280"/>
      <c r="Y6" s="281"/>
      <c r="Z6" s="289"/>
    </row>
    <row r="7" spans="1:31" ht="19.899999999999999" customHeight="1" x14ac:dyDescent="0.2">
      <c r="A7" s="283" t="s">
        <v>68</v>
      </c>
      <c r="B7" s="284">
        <v>2</v>
      </c>
      <c r="C7" s="284">
        <v>2000</v>
      </c>
      <c r="D7" s="284">
        <v>1250</v>
      </c>
      <c r="E7" s="284">
        <v>700</v>
      </c>
      <c r="F7" s="284"/>
      <c r="G7" s="284"/>
      <c r="H7" s="274"/>
      <c r="I7" s="285"/>
      <c r="J7" s="286"/>
      <c r="K7" s="286"/>
      <c r="L7" s="286"/>
      <c r="M7" s="284">
        <v>450</v>
      </c>
      <c r="N7" s="288"/>
      <c r="O7" s="299"/>
      <c r="P7" s="277"/>
      <c r="Q7" s="277"/>
      <c r="R7" s="278"/>
      <c r="S7" s="278"/>
      <c r="T7" s="278"/>
      <c r="U7" s="278"/>
      <c r="V7" s="279"/>
      <c r="W7" s="279"/>
      <c r="X7" s="280"/>
      <c r="Y7" s="281"/>
      <c r="Z7" s="289"/>
    </row>
    <row r="8" spans="1:31" ht="19.899999999999999" customHeight="1" x14ac:dyDescent="0.2">
      <c r="A8" s="283" t="s">
        <v>69</v>
      </c>
      <c r="B8" s="284">
        <v>2</v>
      </c>
      <c r="C8" s="284">
        <v>2000</v>
      </c>
      <c r="D8" s="284">
        <v>1250</v>
      </c>
      <c r="E8" s="284">
        <v>700</v>
      </c>
      <c r="F8" s="284"/>
      <c r="G8" s="284"/>
      <c r="H8" s="274"/>
      <c r="I8" s="285"/>
      <c r="J8" s="286"/>
      <c r="K8" s="286"/>
      <c r="L8" s="286"/>
      <c r="M8" s="284">
        <v>450</v>
      </c>
      <c r="N8" s="288"/>
      <c r="O8" s="299"/>
      <c r="P8" s="277"/>
      <c r="Q8" s="277"/>
      <c r="R8" s="278"/>
      <c r="S8" s="278"/>
      <c r="T8" s="278"/>
      <c r="U8" s="278"/>
      <c r="V8" s="279"/>
      <c r="W8" s="290"/>
      <c r="X8" s="280"/>
      <c r="Y8" s="281"/>
      <c r="Z8" s="289"/>
    </row>
    <row r="9" spans="1:31" ht="19.899999999999999" customHeight="1" x14ac:dyDescent="0.2">
      <c r="A9" s="283" t="s">
        <v>69</v>
      </c>
      <c r="B9" s="284">
        <v>3</v>
      </c>
      <c r="C9" s="284">
        <v>3000</v>
      </c>
      <c r="D9" s="284">
        <v>1800</v>
      </c>
      <c r="E9" s="284">
        <v>700</v>
      </c>
      <c r="F9" s="284"/>
      <c r="G9" s="284"/>
      <c r="H9" s="274"/>
      <c r="I9" s="285"/>
      <c r="J9" s="286"/>
      <c r="K9" s="286"/>
      <c r="L9" s="291"/>
      <c r="M9" s="284">
        <v>900</v>
      </c>
      <c r="N9" s="288"/>
      <c r="O9" s="299"/>
      <c r="P9" s="292"/>
      <c r="Q9" s="292"/>
      <c r="R9" s="293"/>
      <c r="S9" s="293"/>
      <c r="T9" s="293"/>
      <c r="U9" s="293"/>
      <c r="V9" s="279"/>
      <c r="W9" s="290"/>
      <c r="X9" s="294"/>
      <c r="Y9" s="281"/>
      <c r="Z9" s="289"/>
    </row>
    <row r="10" spans="1:31" ht="19.899999999999999" customHeight="1" x14ac:dyDescent="0.2">
      <c r="A10" s="283" t="s">
        <v>9</v>
      </c>
      <c r="B10" s="284">
        <v>3</v>
      </c>
      <c r="C10" s="284">
        <v>3000</v>
      </c>
      <c r="D10" s="284">
        <v>1800</v>
      </c>
      <c r="E10" s="284">
        <v>700</v>
      </c>
      <c r="F10" s="284"/>
      <c r="G10" s="284"/>
      <c r="H10" s="274"/>
      <c r="I10" s="285"/>
      <c r="J10" s="286"/>
      <c r="K10" s="286"/>
      <c r="L10" s="291"/>
      <c r="M10" s="284">
        <v>900</v>
      </c>
      <c r="N10" s="288"/>
      <c r="O10" s="299"/>
      <c r="P10" s="292"/>
      <c r="Q10" s="292"/>
      <c r="R10" s="293"/>
      <c r="S10" s="293"/>
      <c r="T10" s="293"/>
      <c r="U10" s="293"/>
      <c r="V10" s="279"/>
      <c r="W10" s="290"/>
      <c r="X10" s="294"/>
      <c r="Y10" s="281"/>
      <c r="Z10" s="289"/>
    </row>
    <row r="11" spans="1:31" ht="19.899999999999999" customHeight="1" x14ac:dyDescent="0.2">
      <c r="A11" s="283" t="s">
        <v>9</v>
      </c>
      <c r="B11" s="284">
        <v>4</v>
      </c>
      <c r="C11" s="284">
        <v>4000</v>
      </c>
      <c r="D11" s="284">
        <v>2350</v>
      </c>
      <c r="E11" s="284">
        <v>700</v>
      </c>
      <c r="F11" s="284"/>
      <c r="G11" s="284"/>
      <c r="H11" s="274"/>
      <c r="I11" s="285"/>
      <c r="J11" s="286"/>
      <c r="K11" s="286"/>
      <c r="L11" s="291"/>
      <c r="M11" s="284">
        <v>1350</v>
      </c>
      <c r="N11" s="288"/>
      <c r="O11" s="299"/>
      <c r="P11" s="292"/>
      <c r="Q11" s="292"/>
      <c r="R11" s="293"/>
      <c r="S11" s="293"/>
      <c r="T11" s="293"/>
      <c r="U11" s="293"/>
      <c r="V11" s="290"/>
      <c r="W11" s="290"/>
      <c r="X11" s="294"/>
      <c r="Y11" s="289"/>
      <c r="Z11" s="289"/>
    </row>
    <row r="12" spans="1:31" ht="19.899999999999999" customHeight="1" x14ac:dyDescent="0.2">
      <c r="A12" s="295" t="s">
        <v>176</v>
      </c>
      <c r="B12" s="296"/>
      <c r="C12" s="296"/>
      <c r="D12" s="296"/>
      <c r="E12" s="296"/>
      <c r="F12" s="296"/>
      <c r="G12" s="296"/>
      <c r="H12" s="297"/>
      <c r="I12" s="298"/>
      <c r="J12" s="287"/>
      <c r="K12" s="287"/>
      <c r="L12" s="289"/>
      <c r="M12" s="296"/>
      <c r="N12" s="299"/>
      <c r="O12" s="299"/>
      <c r="P12" s="299"/>
      <c r="Q12" s="299"/>
      <c r="R12" s="299"/>
      <c r="S12" s="299"/>
      <c r="T12" s="299"/>
      <c r="U12" s="299"/>
      <c r="V12" s="289"/>
      <c r="W12" s="289"/>
      <c r="X12" s="289"/>
      <c r="Y12" s="289"/>
      <c r="Z12" s="289"/>
    </row>
    <row r="13" spans="1:31" ht="19.899999999999999" customHeight="1" x14ac:dyDescent="0.2">
      <c r="A13" s="295" t="s">
        <v>199</v>
      </c>
      <c r="B13" s="296"/>
      <c r="C13" s="296"/>
      <c r="D13" s="296"/>
      <c r="E13" s="296"/>
      <c r="F13" s="296"/>
      <c r="G13" s="296"/>
      <c r="H13" s="297"/>
      <c r="I13" s="298"/>
      <c r="J13" s="287"/>
      <c r="K13" s="287"/>
      <c r="L13" s="289"/>
      <c r="M13" s="296"/>
      <c r="N13" s="299"/>
      <c r="O13" s="299"/>
      <c r="P13" s="299"/>
      <c r="Q13" s="299"/>
      <c r="R13" s="299"/>
      <c r="S13" s="299"/>
      <c r="T13" s="299"/>
      <c r="U13" s="299"/>
      <c r="V13" s="289"/>
      <c r="W13" s="289"/>
      <c r="X13" s="289"/>
      <c r="Y13" s="289"/>
      <c r="Z13" s="289"/>
    </row>
    <row r="14" spans="1:31" ht="43.5" customHeight="1" x14ac:dyDescent="0.2">
      <c r="A14" s="1012"/>
      <c r="B14" s="1012"/>
      <c r="C14" s="1012"/>
      <c r="D14" s="1012"/>
      <c r="E14" s="1012"/>
      <c r="F14" s="1012"/>
      <c r="G14" s="1012"/>
      <c r="H14" s="1012"/>
      <c r="I14" s="1012"/>
      <c r="J14" s="1012"/>
      <c r="K14" s="1012"/>
      <c r="L14" s="1012"/>
      <c r="M14" s="1012"/>
      <c r="N14" s="1012"/>
      <c r="O14" s="1012"/>
      <c r="P14" s="1012"/>
      <c r="Q14" s="1012"/>
      <c r="R14" s="1012"/>
      <c r="S14" s="1012"/>
      <c r="T14" s="1012"/>
      <c r="U14" s="1012"/>
      <c r="V14" s="1012"/>
    </row>
    <row r="15" spans="1:31" ht="27.6" customHeight="1" x14ac:dyDescent="0.25">
      <c r="A15" s="1011" t="s">
        <v>117</v>
      </c>
      <c r="B15" s="1011"/>
      <c r="C15" s="1011"/>
      <c r="D15" s="1011"/>
      <c r="E15" s="1011"/>
      <c r="F15" s="1011"/>
      <c r="G15" s="1011"/>
      <c r="H15" s="1011"/>
      <c r="I15" s="1011"/>
      <c r="J15" s="1011"/>
      <c r="K15" s="1011"/>
      <c r="L15" s="1011"/>
      <c r="M15" s="1011"/>
      <c r="N15" s="300"/>
      <c r="O15" s="300"/>
      <c r="P15" s="300"/>
      <c r="Q15" s="300"/>
      <c r="R15" s="300"/>
      <c r="S15" s="300"/>
      <c r="T15" s="300"/>
      <c r="U15" s="300"/>
      <c r="V15" s="301" t="s">
        <v>177</v>
      </c>
      <c r="X15" s="302"/>
    </row>
    <row r="16" spans="1:31" s="272" customFormat="1" ht="49.9" customHeight="1" x14ac:dyDescent="0.2">
      <c r="A16" s="263" t="s">
        <v>72</v>
      </c>
      <c r="B16" s="263" t="s">
        <v>67</v>
      </c>
      <c r="C16" s="263" t="s">
        <v>195</v>
      </c>
      <c r="D16" s="263" t="s">
        <v>196</v>
      </c>
      <c r="E16" s="263" t="s">
        <v>197</v>
      </c>
      <c r="F16" s="263" t="s">
        <v>200</v>
      </c>
      <c r="G16" s="263" t="s">
        <v>201</v>
      </c>
      <c r="H16" s="263" t="s">
        <v>202</v>
      </c>
      <c r="I16" s="263" t="s">
        <v>203</v>
      </c>
      <c r="J16" s="263" t="s">
        <v>204</v>
      </c>
      <c r="K16" s="263" t="s">
        <v>205</v>
      </c>
      <c r="L16" s="263" t="s">
        <v>206</v>
      </c>
      <c r="M16" s="263" t="s">
        <v>70</v>
      </c>
      <c r="N16" s="303" t="s">
        <v>207</v>
      </c>
      <c r="O16" s="303" t="s">
        <v>296</v>
      </c>
      <c r="P16" s="303" t="s">
        <v>208</v>
      </c>
      <c r="Q16" s="303" t="s">
        <v>297</v>
      </c>
      <c r="R16" s="303" t="s">
        <v>209</v>
      </c>
      <c r="S16" s="303" t="s">
        <v>298</v>
      </c>
      <c r="T16" s="303" t="s">
        <v>210</v>
      </c>
      <c r="U16" s="303" t="s">
        <v>299</v>
      </c>
      <c r="V16" s="264"/>
    </row>
    <row r="17" spans="1:35" ht="25.15" customHeight="1" x14ac:dyDescent="0.2">
      <c r="A17" s="273" t="s">
        <v>73</v>
      </c>
      <c r="B17" s="273"/>
      <c r="C17" s="273">
        <v>875</v>
      </c>
      <c r="D17" s="273"/>
      <c r="E17" s="304" t="s">
        <v>198</v>
      </c>
      <c r="F17" s="305" t="s">
        <v>198</v>
      </c>
      <c r="G17" s="305" t="s">
        <v>198</v>
      </c>
      <c r="H17" s="305" t="s">
        <v>198</v>
      </c>
      <c r="I17" s="305" t="s">
        <v>198</v>
      </c>
      <c r="J17" s="305" t="s">
        <v>198</v>
      </c>
      <c r="K17" s="305" t="s">
        <v>198</v>
      </c>
      <c r="L17" s="305" t="s">
        <v>198</v>
      </c>
      <c r="M17" s="273" t="s">
        <v>143</v>
      </c>
      <c r="N17" s="284"/>
      <c r="O17" s="284"/>
      <c r="P17" s="284"/>
      <c r="Q17" s="284"/>
      <c r="R17" s="284"/>
      <c r="S17" s="284"/>
      <c r="T17" s="284"/>
      <c r="U17" s="284"/>
      <c r="V17" s="306" t="s">
        <v>174</v>
      </c>
      <c r="W17" s="307"/>
      <c r="X17" s="307"/>
      <c r="Y17" s="307"/>
      <c r="Z17" s="307"/>
      <c r="AA17" s="307"/>
      <c r="AB17" s="307"/>
      <c r="AC17" s="307"/>
      <c r="AD17" s="307"/>
      <c r="AE17" s="307"/>
      <c r="AF17" s="307"/>
      <c r="AG17" s="307"/>
      <c r="AH17" s="307"/>
      <c r="AI17" s="307"/>
    </row>
    <row r="18" spans="1:35" ht="19.899999999999999" customHeight="1" x14ac:dyDescent="0.2">
      <c r="A18" s="283" t="s">
        <v>144</v>
      </c>
      <c r="B18" s="284">
        <v>1</v>
      </c>
      <c r="C18" s="308">
        <f t="shared" ref="C18:C21" si="0">SUM(E18:J18)</f>
        <v>1025</v>
      </c>
      <c r="D18" s="308">
        <f>D5*102.5/100</f>
        <v>615</v>
      </c>
      <c r="E18" s="284">
        <v>615</v>
      </c>
      <c r="F18" s="305" t="s">
        <v>198</v>
      </c>
      <c r="G18" s="305" t="s">
        <v>198</v>
      </c>
      <c r="H18" s="305" t="s">
        <v>198</v>
      </c>
      <c r="I18" s="305">
        <v>410</v>
      </c>
      <c r="J18" s="305" t="s">
        <v>198</v>
      </c>
      <c r="K18" s="305" t="s">
        <v>198</v>
      </c>
      <c r="L18" s="305" t="s">
        <v>198</v>
      </c>
      <c r="M18" s="308">
        <f t="shared" ref="M18:M19" si="1">SUM(I18:J18)</f>
        <v>410</v>
      </c>
      <c r="N18" s="284"/>
      <c r="O18" s="284"/>
      <c r="P18" s="284"/>
      <c r="Q18" s="284"/>
      <c r="R18" s="284"/>
      <c r="S18" s="284"/>
      <c r="T18" s="284"/>
      <c r="U18" s="284"/>
      <c r="V18" s="274"/>
    </row>
    <row r="19" spans="1:35" ht="19.899999999999999" customHeight="1" x14ac:dyDescent="0.2">
      <c r="A19" s="283" t="s">
        <v>68</v>
      </c>
      <c r="B19" s="284">
        <v>1</v>
      </c>
      <c r="C19" s="308">
        <f t="shared" si="0"/>
        <v>1025</v>
      </c>
      <c r="D19" s="308">
        <v>725</v>
      </c>
      <c r="E19" s="308">
        <v>725</v>
      </c>
      <c r="F19" s="305" t="s">
        <v>198</v>
      </c>
      <c r="G19" s="305" t="s">
        <v>198</v>
      </c>
      <c r="H19" s="305" t="s">
        <v>198</v>
      </c>
      <c r="I19" s="305">
        <v>300</v>
      </c>
      <c r="J19" s="305" t="s">
        <v>198</v>
      </c>
      <c r="K19" s="305" t="s">
        <v>198</v>
      </c>
      <c r="L19" s="305" t="s">
        <v>198</v>
      </c>
      <c r="M19" s="308">
        <f t="shared" si="1"/>
        <v>300</v>
      </c>
      <c r="N19" s="284"/>
      <c r="O19" s="284"/>
      <c r="P19" s="284"/>
      <c r="Q19" s="284"/>
      <c r="R19" s="284"/>
      <c r="S19" s="284"/>
      <c r="T19" s="284"/>
      <c r="U19" s="284"/>
      <c r="V19" s="274"/>
    </row>
    <row r="20" spans="1:35" ht="19.899999999999999" customHeight="1" x14ac:dyDescent="0.2">
      <c r="A20" s="283" t="s">
        <v>68</v>
      </c>
      <c r="B20" s="284">
        <v>2</v>
      </c>
      <c r="C20" s="291">
        <f t="shared" si="0"/>
        <v>2050</v>
      </c>
      <c r="D20" s="291">
        <f>E20+F20</f>
        <v>1281</v>
      </c>
      <c r="E20" s="291">
        <v>725</v>
      </c>
      <c r="F20" s="309">
        <v>556</v>
      </c>
      <c r="G20" s="305" t="s">
        <v>198</v>
      </c>
      <c r="H20" s="305" t="s">
        <v>198</v>
      </c>
      <c r="I20" s="305">
        <v>300</v>
      </c>
      <c r="J20" s="305">
        <v>469</v>
      </c>
      <c r="K20" s="305" t="s">
        <v>198</v>
      </c>
      <c r="L20" s="305" t="s">
        <v>198</v>
      </c>
      <c r="M20" s="308">
        <f>SUM(I20:J20)</f>
        <v>769</v>
      </c>
      <c r="N20" s="283" t="s">
        <v>187</v>
      </c>
      <c r="O20" s="283" t="s">
        <v>300</v>
      </c>
      <c r="P20" s="310" t="s">
        <v>188</v>
      </c>
      <c r="Q20" s="310" t="s">
        <v>301</v>
      </c>
      <c r="R20" s="310"/>
      <c r="S20" s="310"/>
      <c r="T20" s="310"/>
      <c r="U20" s="310"/>
      <c r="V20" s="311"/>
    </row>
    <row r="21" spans="1:35" ht="19.899999999999999" customHeight="1" x14ac:dyDescent="0.2">
      <c r="A21" s="283" t="s">
        <v>69</v>
      </c>
      <c r="B21" s="284">
        <v>2</v>
      </c>
      <c r="C21" s="291">
        <f t="shared" si="0"/>
        <v>2050</v>
      </c>
      <c r="D21" s="291">
        <f>E21+F21</f>
        <v>1281</v>
      </c>
      <c r="E21" s="291">
        <v>725</v>
      </c>
      <c r="F21" s="310">
        <v>556</v>
      </c>
      <c r="G21" s="305" t="s">
        <v>198</v>
      </c>
      <c r="H21" s="305" t="s">
        <v>198</v>
      </c>
      <c r="I21" s="308">
        <v>300</v>
      </c>
      <c r="J21" s="310">
        <v>469</v>
      </c>
      <c r="K21" s="305" t="s">
        <v>198</v>
      </c>
      <c r="L21" s="305" t="s">
        <v>198</v>
      </c>
      <c r="M21" s="308">
        <f>SUM(I21:J21)</f>
        <v>769</v>
      </c>
      <c r="N21" s="283" t="s">
        <v>187</v>
      </c>
      <c r="O21" s="283" t="s">
        <v>300</v>
      </c>
      <c r="P21" s="283" t="s">
        <v>188</v>
      </c>
      <c r="Q21" s="310" t="s">
        <v>301</v>
      </c>
      <c r="R21" s="284"/>
      <c r="S21" s="284"/>
      <c r="T21" s="284"/>
      <c r="U21" s="284"/>
      <c r="V21" s="311"/>
    </row>
    <row r="22" spans="1:35" ht="19.899999999999999" customHeight="1" x14ac:dyDescent="0.2">
      <c r="A22" s="283" t="s">
        <v>69</v>
      </c>
      <c r="B22" s="284">
        <v>3</v>
      </c>
      <c r="C22" s="308">
        <f>SUM(E22:K22)</f>
        <v>3075</v>
      </c>
      <c r="D22" s="291">
        <f>E22+F22+G22</f>
        <v>1845</v>
      </c>
      <c r="E22" s="308">
        <v>725</v>
      </c>
      <c r="F22" s="291">
        <v>615</v>
      </c>
      <c r="G22" s="291">
        <v>505</v>
      </c>
      <c r="H22" s="305" t="s">
        <v>198</v>
      </c>
      <c r="I22" s="308">
        <v>300</v>
      </c>
      <c r="J22" s="291">
        <v>410</v>
      </c>
      <c r="K22" s="291">
        <v>520</v>
      </c>
      <c r="L22" s="305" t="s">
        <v>198</v>
      </c>
      <c r="M22" s="308">
        <f>SUM(I22:K22)</f>
        <v>1230</v>
      </c>
      <c r="N22" s="283" t="s">
        <v>187</v>
      </c>
      <c r="O22" s="283" t="s">
        <v>300</v>
      </c>
      <c r="P22" s="283" t="s">
        <v>189</v>
      </c>
      <c r="Q22" s="283" t="s">
        <v>302</v>
      </c>
      <c r="R22" s="283" t="s">
        <v>190</v>
      </c>
      <c r="S22" s="283" t="s">
        <v>303</v>
      </c>
      <c r="T22" s="283"/>
      <c r="U22" s="283"/>
      <c r="V22" s="311"/>
    </row>
    <row r="23" spans="1:35" ht="19.899999999999999" customHeight="1" x14ac:dyDescent="0.2">
      <c r="A23" s="283" t="s">
        <v>9</v>
      </c>
      <c r="B23" s="284">
        <v>3</v>
      </c>
      <c r="C23" s="308">
        <f>SUM(E23:K23)</f>
        <v>3075</v>
      </c>
      <c r="D23" s="308">
        <f>E23+F23+G23</f>
        <v>1845</v>
      </c>
      <c r="E23" s="308">
        <v>725</v>
      </c>
      <c r="F23" s="312">
        <v>688</v>
      </c>
      <c r="G23" s="312">
        <v>432</v>
      </c>
      <c r="H23" s="305" t="s">
        <v>198</v>
      </c>
      <c r="I23" s="308">
        <v>300</v>
      </c>
      <c r="J23" s="312">
        <v>337</v>
      </c>
      <c r="K23" s="312">
        <v>593</v>
      </c>
      <c r="L23" s="305" t="s">
        <v>198</v>
      </c>
      <c r="M23" s="308">
        <f>SUM(I23:K23)</f>
        <v>1230</v>
      </c>
      <c r="N23" s="283" t="s">
        <v>187</v>
      </c>
      <c r="O23" s="283" t="s">
        <v>300</v>
      </c>
      <c r="P23" s="283" t="s">
        <v>211</v>
      </c>
      <c r="Q23" s="283" t="s">
        <v>304</v>
      </c>
      <c r="R23" s="283" t="s">
        <v>212</v>
      </c>
      <c r="S23" s="283" t="s">
        <v>305</v>
      </c>
      <c r="T23" s="283"/>
      <c r="U23" s="283"/>
      <c r="V23" s="274"/>
    </row>
    <row r="24" spans="1:35" ht="19.899999999999999" customHeight="1" x14ac:dyDescent="0.2">
      <c r="A24" s="283" t="s">
        <v>9</v>
      </c>
      <c r="B24" s="284">
        <v>4</v>
      </c>
      <c r="C24" s="308">
        <f>SUM(E24:L24)</f>
        <v>4100</v>
      </c>
      <c r="D24" s="308">
        <f>E24+F24+H24+G24</f>
        <v>2409</v>
      </c>
      <c r="E24" s="308">
        <v>725</v>
      </c>
      <c r="F24" s="308">
        <v>625</v>
      </c>
      <c r="G24" s="308">
        <v>625</v>
      </c>
      <c r="H24" s="308">
        <v>434</v>
      </c>
      <c r="I24" s="308">
        <v>300</v>
      </c>
      <c r="J24" s="291">
        <v>400</v>
      </c>
      <c r="K24" s="291">
        <v>400</v>
      </c>
      <c r="L24" s="308">
        <v>591</v>
      </c>
      <c r="M24" s="308">
        <f>SUM(I24:L24)</f>
        <v>1691</v>
      </c>
      <c r="N24" s="283" t="s">
        <v>187</v>
      </c>
      <c r="O24" s="283" t="s">
        <v>300</v>
      </c>
      <c r="P24" s="283" t="s">
        <v>191</v>
      </c>
      <c r="Q24" s="283" t="s">
        <v>306</v>
      </c>
      <c r="R24" s="283" t="s">
        <v>191</v>
      </c>
      <c r="S24" s="283" t="s">
        <v>306</v>
      </c>
      <c r="T24" s="283" t="s">
        <v>192</v>
      </c>
      <c r="U24" s="283" t="s">
        <v>307</v>
      </c>
      <c r="V24" s="274"/>
    </row>
    <row r="25" spans="1:35" ht="13.9" customHeight="1" x14ac:dyDescent="0.2">
      <c r="A25" s="313"/>
      <c r="B25" s="296"/>
      <c r="C25" s="314"/>
      <c r="D25" s="314"/>
      <c r="E25" s="314"/>
      <c r="F25" s="314"/>
      <c r="G25" s="314"/>
      <c r="H25" s="314"/>
      <c r="I25" s="314"/>
      <c r="J25" s="289"/>
      <c r="K25" s="289"/>
      <c r="L25" s="314"/>
      <c r="M25" s="314"/>
      <c r="N25" s="313"/>
      <c r="O25" s="313"/>
      <c r="P25" s="315"/>
      <c r="Q25" s="315"/>
      <c r="R25" s="315"/>
      <c r="S25" s="315"/>
      <c r="T25" s="315"/>
      <c r="U25" s="315"/>
    </row>
    <row r="26" spans="1:35" ht="33" customHeight="1" x14ac:dyDescent="0.2">
      <c r="A26" s="1013" t="s">
        <v>213</v>
      </c>
      <c r="B26" s="1013"/>
      <c r="C26" s="1013"/>
      <c r="D26" s="1013"/>
      <c r="E26" s="1013"/>
      <c r="F26" s="1013"/>
      <c r="G26" s="1013"/>
      <c r="H26" s="1013"/>
      <c r="I26" s="1013"/>
      <c r="J26" s="1013"/>
      <c r="K26" s="1013"/>
      <c r="L26" s="1013"/>
      <c r="M26" s="1013"/>
      <c r="N26" s="1013"/>
      <c r="O26" s="557"/>
      <c r="P26" s="315"/>
      <c r="Q26" s="315"/>
      <c r="R26" s="315"/>
      <c r="S26" s="315"/>
      <c r="T26" s="315"/>
      <c r="U26" s="315"/>
    </row>
    <row r="27" spans="1:35" ht="18" x14ac:dyDescent="0.25">
      <c r="A27" s="316" t="s">
        <v>165</v>
      </c>
      <c r="B27" s="256"/>
      <c r="C27" s="256"/>
      <c r="D27" s="256"/>
      <c r="E27" s="256"/>
      <c r="F27" s="256"/>
      <c r="G27" s="256"/>
      <c r="N27" s="256"/>
      <c r="O27" s="256"/>
      <c r="P27" s="256"/>
      <c r="Q27" s="256"/>
    </row>
    <row r="28" spans="1:35" ht="18" x14ac:dyDescent="0.25">
      <c r="A28" s="316" t="s">
        <v>214</v>
      </c>
      <c r="B28" s="256"/>
      <c r="C28" s="256"/>
      <c r="D28" s="256"/>
      <c r="E28" s="256"/>
      <c r="F28" s="256"/>
      <c r="G28" s="256"/>
      <c r="N28" s="256"/>
      <c r="O28" s="256"/>
      <c r="P28" s="256"/>
      <c r="Q28" s="256"/>
    </row>
    <row r="29" spans="1:35" x14ac:dyDescent="0.2">
      <c r="A29" s="318"/>
    </row>
    <row r="30" spans="1:35" s="272" customFormat="1" ht="12" x14ac:dyDescent="0.2">
      <c r="A30" s="255"/>
      <c r="B30" s="320"/>
      <c r="C30" s="320"/>
      <c r="D30" s="320"/>
      <c r="E30" s="320"/>
      <c r="F30" s="320"/>
      <c r="G30" s="320"/>
      <c r="N30" s="321"/>
      <c r="O30" s="321"/>
      <c r="P30" s="321"/>
      <c r="Q30" s="321"/>
      <c r="R30" s="321"/>
      <c r="S30" s="321"/>
      <c r="T30" s="321"/>
      <c r="U30" s="321"/>
    </row>
    <row r="31" spans="1:35" s="322" customFormat="1" ht="34.9" customHeight="1" x14ac:dyDescent="0.25">
      <c r="A31" s="1007" t="s">
        <v>123</v>
      </c>
      <c r="B31" s="1007"/>
      <c r="C31" s="1007"/>
      <c r="D31" s="1007"/>
      <c r="E31" s="1007"/>
      <c r="F31" s="1007"/>
      <c r="G31" s="1007"/>
      <c r="H31" s="1007"/>
      <c r="I31" s="1007"/>
      <c r="J31" s="1007"/>
      <c r="K31" s="1007"/>
      <c r="L31" s="1007"/>
      <c r="M31" s="1007"/>
      <c r="N31" s="1008"/>
      <c r="O31" s="1008"/>
      <c r="P31" s="1008"/>
      <c r="Q31" s="1008"/>
      <c r="R31" s="1008"/>
      <c r="S31" s="1008"/>
      <c r="T31" s="1008"/>
      <c r="U31" s="1008"/>
      <c r="V31" s="1008"/>
      <c r="W31" s="1008"/>
      <c r="X31" s="1008"/>
      <c r="Y31" s="1008"/>
      <c r="Z31" s="1008"/>
      <c r="AA31" s="1008"/>
      <c r="AB31" s="1008"/>
      <c r="AC31" s="1008"/>
      <c r="AD31" s="1008"/>
      <c r="AE31" s="1008"/>
    </row>
    <row r="32" spans="1:35" ht="21" customHeight="1" x14ac:dyDescent="0.2">
      <c r="A32" s="1009" t="s">
        <v>119</v>
      </c>
      <c r="B32" s="1009"/>
      <c r="C32" s="1009"/>
      <c r="D32" s="1009"/>
      <c r="E32" s="1009"/>
      <c r="F32" s="1009"/>
      <c r="G32" s="1009"/>
      <c r="H32" s="1009"/>
      <c r="I32" s="1009"/>
      <c r="J32" s="1009"/>
      <c r="K32" s="1009"/>
      <c r="L32" s="1009"/>
      <c r="M32" s="1009"/>
      <c r="N32" s="323" t="s">
        <v>177</v>
      </c>
      <c r="O32" s="561"/>
      <c r="P32" s="324"/>
      <c r="Q32" s="324"/>
      <c r="R32" s="325"/>
      <c r="S32" s="325"/>
      <c r="T32" s="325"/>
      <c r="U32" s="325"/>
      <c r="V32" s="326"/>
    </row>
    <row r="33" spans="1:24" ht="36" x14ac:dyDescent="0.2">
      <c r="A33" s="327" t="s">
        <v>72</v>
      </c>
      <c r="B33" s="327" t="s">
        <v>67</v>
      </c>
      <c r="C33" s="263" t="s">
        <v>195</v>
      </c>
      <c r="D33" s="327" t="s">
        <v>196</v>
      </c>
      <c r="E33" s="327"/>
      <c r="F33" s="327"/>
      <c r="G33" s="327"/>
      <c r="H33" s="328"/>
      <c r="I33" s="327"/>
      <c r="J33" s="327"/>
      <c r="K33" s="327"/>
      <c r="L33" s="327"/>
      <c r="M33" s="327" t="s">
        <v>70</v>
      </c>
      <c r="N33" s="329"/>
      <c r="O33" s="562"/>
      <c r="P33" s="330"/>
      <c r="Q33" s="330"/>
      <c r="R33" s="331"/>
      <c r="S33" s="331"/>
      <c r="T33" s="331"/>
      <c r="U33" s="331"/>
      <c r="V33" s="326"/>
    </row>
    <row r="34" spans="1:24" ht="25.5" x14ac:dyDescent="0.2">
      <c r="A34" s="327" t="s">
        <v>121</v>
      </c>
      <c r="B34" s="327"/>
      <c r="C34" s="327">
        <v>300</v>
      </c>
      <c r="D34" s="327">
        <v>120</v>
      </c>
      <c r="E34" s="327"/>
      <c r="F34" s="327"/>
      <c r="G34" s="327"/>
      <c r="H34" s="328"/>
      <c r="I34" s="327"/>
      <c r="J34" s="327"/>
      <c r="K34" s="327"/>
      <c r="L34" s="327"/>
      <c r="M34" s="327" t="s">
        <v>145</v>
      </c>
      <c r="N34" s="332" t="s">
        <v>174</v>
      </c>
      <c r="O34" s="341"/>
      <c r="P34" s="333"/>
      <c r="Q34" s="333"/>
      <c r="R34" s="334"/>
      <c r="S34" s="334"/>
      <c r="T34" s="334"/>
      <c r="U34" s="334"/>
      <c r="V34" s="326"/>
    </row>
    <row r="35" spans="1:24" ht="19.899999999999999" customHeight="1" x14ac:dyDescent="0.2">
      <c r="A35" s="335" t="s">
        <v>71</v>
      </c>
      <c r="B35" s="336"/>
      <c r="C35" s="336">
        <v>850</v>
      </c>
      <c r="D35" s="336">
        <v>200</v>
      </c>
      <c r="E35" s="336"/>
      <c r="F35" s="336"/>
      <c r="G35" s="336"/>
      <c r="H35" s="328"/>
      <c r="I35" s="335"/>
      <c r="J35" s="335"/>
      <c r="K35" s="335"/>
      <c r="L35" s="336"/>
      <c r="M35" s="336">
        <v>610</v>
      </c>
      <c r="N35" s="337"/>
      <c r="O35" s="315"/>
    </row>
    <row r="36" spans="1:24" ht="19.899999999999999" customHeight="1" x14ac:dyDescent="0.2">
      <c r="A36" s="338" t="s">
        <v>178</v>
      </c>
      <c r="B36" s="296"/>
      <c r="C36" s="296"/>
      <c r="D36" s="296"/>
      <c r="E36" s="296"/>
      <c r="F36" s="296"/>
      <c r="G36" s="296"/>
      <c r="H36" s="297"/>
      <c r="I36" s="313"/>
      <c r="J36" s="313"/>
      <c r="K36" s="313"/>
      <c r="L36" s="296"/>
      <c r="M36" s="296"/>
    </row>
    <row r="37" spans="1:24" ht="27.6" customHeight="1" x14ac:dyDescent="0.2">
      <c r="X37" s="302"/>
    </row>
    <row r="38" spans="1:24" ht="19.149999999999999" customHeight="1" x14ac:dyDescent="0.2">
      <c r="A38" s="1009" t="s">
        <v>120</v>
      </c>
      <c r="B38" s="1009"/>
      <c r="C38" s="1009"/>
      <c r="D38" s="1009"/>
      <c r="E38" s="1009"/>
      <c r="F38" s="1009"/>
      <c r="G38" s="1009"/>
      <c r="H38" s="1009"/>
      <c r="I38" s="1009"/>
      <c r="J38" s="1009"/>
      <c r="K38" s="1009"/>
      <c r="L38" s="1009"/>
      <c r="M38" s="1009"/>
      <c r="N38" s="339" t="s">
        <v>177</v>
      </c>
      <c r="O38" s="339"/>
      <c r="P38" s="339"/>
      <c r="Q38" s="563"/>
    </row>
    <row r="39" spans="1:24" ht="36" x14ac:dyDescent="0.2">
      <c r="A39" s="327" t="s">
        <v>72</v>
      </c>
      <c r="B39" s="327" t="s">
        <v>67</v>
      </c>
      <c r="C39" s="263" t="s">
        <v>195</v>
      </c>
      <c r="D39" s="327" t="s">
        <v>196</v>
      </c>
      <c r="E39" s="327"/>
      <c r="F39" s="327"/>
      <c r="G39" s="327"/>
      <c r="H39" s="340"/>
      <c r="I39" s="340"/>
      <c r="J39" s="340"/>
      <c r="K39" s="340"/>
      <c r="L39" s="340"/>
      <c r="M39" s="327" t="s">
        <v>70</v>
      </c>
      <c r="N39" s="332"/>
      <c r="O39" s="341"/>
      <c r="P39" s="303" t="s">
        <v>215</v>
      </c>
      <c r="Q39" s="564"/>
    </row>
    <row r="40" spans="1:24" ht="25.5" x14ac:dyDescent="0.2">
      <c r="A40" s="327" t="s">
        <v>121</v>
      </c>
      <c r="B40" s="327"/>
      <c r="C40" s="327">
        <v>330</v>
      </c>
      <c r="D40" s="327">
        <v>132</v>
      </c>
      <c r="E40" s="327"/>
      <c r="F40" s="327"/>
      <c r="G40" s="327"/>
      <c r="H40" s="328"/>
      <c r="I40" s="328"/>
      <c r="J40" s="328"/>
      <c r="K40" s="328"/>
      <c r="L40" s="328"/>
      <c r="M40" s="327" t="s">
        <v>146</v>
      </c>
      <c r="N40" s="332" t="s">
        <v>174</v>
      </c>
      <c r="O40" s="341"/>
      <c r="P40" s="283"/>
      <c r="Q40" s="313"/>
    </row>
    <row r="41" spans="1:24" ht="19.899999999999999" customHeight="1" x14ac:dyDescent="0.2">
      <c r="A41" s="335" t="s">
        <v>71</v>
      </c>
      <c r="B41" s="335" t="s">
        <v>71</v>
      </c>
      <c r="C41" s="336">
        <v>875</v>
      </c>
      <c r="D41" s="336">
        <v>205</v>
      </c>
      <c r="E41" s="336"/>
      <c r="F41" s="336"/>
      <c r="G41" s="336"/>
      <c r="H41" s="328"/>
      <c r="I41" s="328"/>
      <c r="J41" s="328"/>
      <c r="K41" s="328"/>
      <c r="L41" s="328"/>
      <c r="M41" s="336">
        <v>670</v>
      </c>
      <c r="N41" s="337"/>
      <c r="O41" s="315"/>
      <c r="P41" s="283" t="s">
        <v>193</v>
      </c>
      <c r="Q41" s="313"/>
    </row>
    <row r="43" spans="1:24" ht="22.15" customHeight="1" x14ac:dyDescent="0.2">
      <c r="A43" s="338" t="s">
        <v>178</v>
      </c>
    </row>
    <row r="44" spans="1:24" ht="20.45" customHeight="1" x14ac:dyDescent="0.2">
      <c r="A44" s="341"/>
    </row>
    <row r="45" spans="1:24" ht="18" x14ac:dyDescent="0.25">
      <c r="A45" s="316" t="s">
        <v>165</v>
      </c>
      <c r="B45" s="256"/>
      <c r="C45" s="256"/>
      <c r="D45" s="256"/>
      <c r="E45" s="256"/>
      <c r="F45" s="256"/>
      <c r="G45" s="256"/>
      <c r="N45" s="256"/>
      <c r="O45" s="256"/>
      <c r="P45" s="256"/>
      <c r="Q45" s="256"/>
    </row>
    <row r="46" spans="1:24" ht="18" x14ac:dyDescent="0.25">
      <c r="A46" s="316" t="s">
        <v>214</v>
      </c>
      <c r="B46" s="256"/>
      <c r="C46" s="256"/>
      <c r="D46" s="256"/>
      <c r="E46" s="256"/>
      <c r="F46" s="256"/>
      <c r="G46" s="256"/>
      <c r="N46" s="256"/>
      <c r="O46" s="256"/>
      <c r="P46" s="256"/>
      <c r="Q46" s="256"/>
    </row>
    <row r="47" spans="1:24" x14ac:dyDescent="0.2">
      <c r="A47" s="318"/>
    </row>
    <row r="48" spans="1:24" s="272" customFormat="1" x14ac:dyDescent="0.2">
      <c r="A48" s="140"/>
      <c r="B48" s="320"/>
      <c r="C48" s="320"/>
      <c r="D48" s="320"/>
      <c r="E48" s="320"/>
      <c r="F48" s="320"/>
      <c r="G48" s="320"/>
      <c r="N48" s="321"/>
      <c r="O48" s="321"/>
      <c r="P48" s="321"/>
      <c r="Q48" s="321"/>
      <c r="R48" s="321"/>
      <c r="S48" s="321"/>
      <c r="T48" s="321"/>
      <c r="U48" s="321"/>
    </row>
    <row r="50" spans="1:17" ht="18" x14ac:dyDescent="0.25">
      <c r="A50" s="322"/>
      <c r="B50" s="256"/>
      <c r="C50" s="256"/>
      <c r="D50" s="256"/>
      <c r="E50" s="256"/>
      <c r="F50" s="256"/>
      <c r="G50" s="256"/>
      <c r="N50" s="256"/>
      <c r="O50" s="256"/>
      <c r="P50" s="256"/>
      <c r="Q50" s="256"/>
    </row>
    <row r="51" spans="1:17" ht="18" x14ac:dyDescent="0.25">
      <c r="A51" s="322"/>
      <c r="B51" s="256"/>
      <c r="C51" s="256"/>
      <c r="D51" s="256"/>
      <c r="E51" s="256"/>
      <c r="F51" s="256"/>
      <c r="G51" s="256"/>
      <c r="N51" s="256"/>
      <c r="O51" s="256"/>
      <c r="P51" s="256"/>
      <c r="Q51" s="256"/>
    </row>
    <row r="52" spans="1:17" ht="18" x14ac:dyDescent="0.25">
      <c r="A52" s="322"/>
      <c r="B52" s="256"/>
      <c r="C52" s="256"/>
      <c r="D52" s="256"/>
      <c r="E52" s="256"/>
      <c r="F52" s="256"/>
      <c r="G52" s="256"/>
      <c r="N52" s="256"/>
      <c r="O52" s="256"/>
      <c r="P52" s="256"/>
      <c r="Q52" s="256"/>
    </row>
    <row r="53" spans="1:17" x14ac:dyDescent="0.2">
      <c r="A53" s="262"/>
      <c r="B53" s="256"/>
      <c r="C53" s="256"/>
      <c r="D53" s="256"/>
      <c r="E53" s="256"/>
      <c r="F53" s="256"/>
      <c r="G53" s="256"/>
      <c r="N53" s="256"/>
      <c r="O53" s="256"/>
      <c r="P53" s="256"/>
      <c r="Q53" s="256"/>
    </row>
    <row r="54" spans="1:17" x14ac:dyDescent="0.2">
      <c r="A54" s="140"/>
      <c r="B54" s="256"/>
      <c r="C54" s="256"/>
      <c r="D54" s="256"/>
      <c r="E54" s="256"/>
      <c r="F54" s="256"/>
      <c r="G54" s="256"/>
      <c r="N54" s="256"/>
      <c r="O54" s="256"/>
      <c r="P54" s="256"/>
      <c r="Q54" s="256"/>
    </row>
    <row r="55" spans="1:17" x14ac:dyDescent="0.2">
      <c r="A55" s="256"/>
      <c r="B55" s="256"/>
      <c r="C55" s="256"/>
      <c r="D55" s="256"/>
      <c r="E55" s="256"/>
      <c r="F55" s="256"/>
      <c r="G55" s="256"/>
      <c r="N55" s="256"/>
      <c r="O55" s="256"/>
      <c r="P55" s="256"/>
      <c r="Q55" s="256"/>
    </row>
    <row r="56" spans="1:17" ht="15.75" x14ac:dyDescent="0.25">
      <c r="A56" s="342"/>
      <c r="B56" s="256"/>
      <c r="C56" s="256"/>
      <c r="D56" s="256"/>
      <c r="E56" s="256"/>
      <c r="F56" s="256"/>
      <c r="G56" s="256"/>
      <c r="N56" s="256"/>
      <c r="O56" s="256"/>
      <c r="P56" s="256"/>
      <c r="Q56" s="256"/>
    </row>
    <row r="57" spans="1:17" x14ac:dyDescent="0.2">
      <c r="A57" s="256"/>
      <c r="B57" s="256"/>
      <c r="C57" s="256"/>
      <c r="D57" s="256"/>
      <c r="E57" s="256"/>
      <c r="F57" s="256"/>
      <c r="G57" s="256"/>
      <c r="N57" s="256"/>
      <c r="O57" s="256"/>
      <c r="P57" s="256"/>
      <c r="Q57" s="256"/>
    </row>
  </sheetData>
  <sheetProtection algorithmName="SHA-512" hashValue="APmxIWYR2RJCa24DZqV7avy/ZmILs26DbDj69LINp8UEHgeF1uH3S7IPPAry3eX3B9qMekiQ7zn0tj0d97bCRg==" saltValue="FMwQGVwYgsuKG9LDA59mPQ==" spinCount="100000" sheet="1" objects="1" scenarios="1"/>
  <mergeCells count="10">
    <mergeCell ref="A31:M31"/>
    <mergeCell ref="N31:AE31"/>
    <mergeCell ref="A32:M32"/>
    <mergeCell ref="A38:M38"/>
    <mergeCell ref="A1:M1"/>
    <mergeCell ref="N1:AE1"/>
    <mergeCell ref="A2:M2"/>
    <mergeCell ref="A14:V14"/>
    <mergeCell ref="A15:M15"/>
    <mergeCell ref="A26:N26"/>
  </mergeCells>
  <pageMargins left="0.25" right="0.25" top="0.75" bottom="0.75" header="0.3" footer="0.3"/>
  <pageSetup paperSize="8" scale="99" orientation="landscape" horizontalDpi="4294967294" verticalDpi="0" r:id="rId1"/>
  <headerFooter>
    <oddFooter>&amp;C&amp;Z&amp;F</oddFooter>
  </headerFooter>
  <rowBreaks count="1" manualBreakCount="1">
    <brk id="30"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5</vt:i4>
      </vt:variant>
    </vt:vector>
  </HeadingPairs>
  <TitlesOfParts>
    <vt:vector size="15" baseType="lpstr">
      <vt:lpstr>Werkwijze</vt:lpstr>
      <vt:lpstr>totaal BOL niv 4 3 jr</vt:lpstr>
      <vt:lpstr>BOL 4.1</vt:lpstr>
      <vt:lpstr>BOL 4.2</vt:lpstr>
      <vt:lpstr>BOL 4.3</vt:lpstr>
      <vt:lpstr>Dekking KD</vt:lpstr>
      <vt:lpstr>Plan van Inzet</vt:lpstr>
      <vt:lpstr>BPV-planning</vt:lpstr>
      <vt:lpstr>urennormen en wettelijke eisen</vt:lpstr>
      <vt:lpstr>analyse onderwijstijd</vt:lpstr>
      <vt:lpstr>'BOL 4.1'!Afdrukbereik</vt:lpstr>
      <vt:lpstr>'BOL 4.2'!Afdrukbereik</vt:lpstr>
      <vt:lpstr>'BOL 4.3'!Afdrukbereik</vt:lpstr>
      <vt:lpstr>'totaal BOL niv 4 3 jr'!Afdrukbereik</vt:lpstr>
      <vt:lpstr>'urennormen en wettelijke eisen'!Afdrukbereik</vt:lpstr>
    </vt:vector>
  </TitlesOfParts>
  <Company>Helicon Opleidingen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NHB Deurne</dc:creator>
  <cp:lastModifiedBy>Doride de Bruijn</cp:lastModifiedBy>
  <cp:lastPrinted>2015-02-07T12:50:55Z</cp:lastPrinted>
  <dcterms:created xsi:type="dcterms:W3CDTF">2005-11-11T08:41:58Z</dcterms:created>
  <dcterms:modified xsi:type="dcterms:W3CDTF">2015-07-01T10:08:50Z</dcterms:modified>
</cp:coreProperties>
</file>